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4500" windowHeight="4170" activeTab="0"/>
  </bookViews>
  <sheets>
    <sheet name="Instructions" sheetId="1" r:id="rId1"/>
    <sheet name="Markov Model" sheetId="2" r:id="rId2"/>
  </sheets>
  <definedNames>
    <definedName name="__123Graph_A" localSheetId="1" hidden="1">'Markov Model'!$J$31:$K$31</definedName>
    <definedName name="__123Graph_B" localSheetId="1" hidden="1">'Markov Model'!$J$32:$K$32</definedName>
    <definedName name="__123Graph_X" localSheetId="1" hidden="1">'Markov Model'!$J$29:$K$29</definedName>
    <definedName name="_Regression_Int" localSheetId="1" hidden="1">1</definedName>
    <definedName name="Current">'Markov Model'!$C$30:$F$33</definedName>
    <definedName name="HM">'Markov Model'!$C$14:$F$17</definedName>
    <definedName name="Home">'Markov Model'!$C$6</definedName>
    <definedName name="MIL">'Markov Model'!$C$21:$F$24</definedName>
    <definedName name="solver_nsim" hidden="1">1</definedName>
    <definedName name="solver_ntri" hidden="1">1000</definedName>
    <definedName name="solver_seed" hidden="1">0</definedName>
    <definedName name="solver_srng" hidden="1">1</definedName>
  </definedNames>
  <calcPr fullCalcOnLoad="1"/>
</workbook>
</file>

<file path=xl/sharedStrings.xml><?xml version="1.0" encoding="utf-8"?>
<sst xmlns="http://schemas.openxmlformats.org/spreadsheetml/2006/main" count="53" uniqueCount="24">
  <si>
    <t>From:</t>
  </si>
  <si>
    <t>To:</t>
  </si>
  <si>
    <t>Column Sums</t>
  </si>
  <si>
    <t>M</t>
  </si>
  <si>
    <t>T</t>
  </si>
  <si>
    <t>P</t>
  </si>
  <si>
    <t>Population Growth</t>
  </si>
  <si>
    <t>Militant</t>
  </si>
  <si>
    <t>Terrorist</t>
  </si>
  <si>
    <t>Peaceful</t>
  </si>
  <si>
    <t>Projection</t>
  </si>
  <si>
    <t>Today</t>
  </si>
  <si>
    <t>Killed</t>
  </si>
  <si>
    <t>Calculations</t>
  </si>
  <si>
    <t>10 Year</t>
  </si>
  <si>
    <t xml:space="preserve"> Distribution</t>
  </si>
  <si>
    <t>© Copyright Sam Savage 2007</t>
  </si>
  <si>
    <t>Initial</t>
  </si>
  <si>
    <t>Transition Rates or Probabilities</t>
  </si>
  <si>
    <t>K</t>
  </si>
  <si>
    <t>Markov Chain Model of Evolving Militancy</t>
  </si>
  <si>
    <t xml:space="preserve">    Make sure that Macros are enabled. You may need to use Tools Macro Security Medium to allow Macros to be run</t>
  </si>
  <si>
    <t>www.FlawOfAverages.com</t>
  </si>
  <si>
    <t>Instructions. Model is on Next Tab.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</si>
</sst>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s>
  <fonts count="22">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1"/>
      <name val="Arial"/>
      <family val="2"/>
    </font>
    <font>
      <sz val="11"/>
      <name val="Courier"/>
      <family val="0"/>
    </font>
    <font>
      <sz val="8"/>
      <name val="Courier"/>
      <family val="0"/>
    </font>
    <font>
      <b/>
      <sz val="11"/>
      <name val="Arial"/>
      <family val="2"/>
    </font>
    <font>
      <u val="single"/>
      <sz val="13"/>
      <color indexed="12"/>
      <name val="Courier"/>
      <family val="0"/>
    </font>
    <font>
      <u val="single"/>
      <sz val="13"/>
      <color indexed="36"/>
      <name val="Courier"/>
      <family val="0"/>
    </font>
    <font>
      <sz val="9.25"/>
      <name val="Arial"/>
      <family val="2"/>
    </font>
    <font>
      <sz val="8"/>
      <name val="Arial"/>
      <family val="2"/>
    </font>
    <font>
      <b/>
      <sz val="11.25"/>
      <name val="Arial"/>
      <family val="2"/>
    </font>
    <font>
      <sz val="9.75"/>
      <name val="Arial"/>
      <family val="2"/>
    </font>
    <font>
      <b/>
      <sz val="10"/>
      <name val="Arial"/>
      <family val="2"/>
    </font>
    <font>
      <sz val="24"/>
      <name val="Arial Black"/>
      <family val="2"/>
    </font>
    <font>
      <sz val="12"/>
      <name val="Arial Narrow"/>
      <family val="2"/>
    </font>
    <font>
      <sz val="14"/>
      <name val="Arial Narrow"/>
      <family val="2"/>
    </font>
    <font>
      <u val="single"/>
      <sz val="13"/>
      <color indexed="12"/>
      <name val="Arial Black"/>
      <family val="2"/>
    </font>
    <font>
      <b/>
      <sz val="12"/>
      <name val="Arial Narrow"/>
      <family val="2"/>
    </font>
    <font>
      <u val="single"/>
      <sz val="11"/>
      <color indexed="12"/>
      <name val="Arial Black"/>
      <family val="2"/>
    </font>
  </fonts>
  <fills count="6">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57">
    <xf numFmtId="164" fontId="0" fillId="0" borderId="0" xfId="0" applyAlignment="1">
      <alignment/>
    </xf>
    <xf numFmtId="164" fontId="5" fillId="0" borderId="0" xfId="0" applyFont="1" applyAlignment="1">
      <alignment/>
    </xf>
    <xf numFmtId="164" fontId="5" fillId="0" borderId="0" xfId="0" applyFont="1" applyAlignment="1">
      <alignment horizontal="left"/>
    </xf>
    <xf numFmtId="164" fontId="5" fillId="0" borderId="0" xfId="0" applyFont="1" applyFill="1" applyAlignment="1">
      <alignment/>
    </xf>
    <xf numFmtId="9" fontId="5" fillId="0" borderId="1" xfId="0" applyNumberFormat="1" applyFont="1" applyFill="1" applyBorder="1" applyAlignment="1" applyProtection="1">
      <alignment/>
      <protection/>
    </xf>
    <xf numFmtId="9" fontId="5" fillId="0" borderId="2" xfId="0" applyNumberFormat="1" applyFont="1" applyFill="1" applyBorder="1" applyAlignment="1" applyProtection="1">
      <alignment/>
      <protection/>
    </xf>
    <xf numFmtId="9" fontId="5" fillId="0" borderId="3" xfId="0" applyNumberFormat="1" applyFont="1" applyFill="1" applyBorder="1" applyAlignment="1" applyProtection="1">
      <alignment/>
      <protection/>
    </xf>
    <xf numFmtId="9" fontId="5" fillId="0" borderId="4" xfId="0" applyNumberFormat="1" applyFont="1" applyFill="1" applyBorder="1" applyAlignment="1" applyProtection="1">
      <alignment/>
      <protection/>
    </xf>
    <xf numFmtId="9" fontId="5" fillId="0" borderId="0" xfId="0" applyNumberFormat="1" applyFont="1" applyFill="1" applyBorder="1" applyAlignment="1" applyProtection="1">
      <alignment/>
      <protection/>
    </xf>
    <xf numFmtId="9" fontId="5" fillId="0" borderId="5" xfId="0" applyNumberFormat="1" applyFont="1" applyFill="1" applyBorder="1" applyAlignment="1" applyProtection="1">
      <alignment/>
      <protection/>
    </xf>
    <xf numFmtId="9" fontId="5" fillId="0" borderId="6" xfId="0" applyNumberFormat="1" applyFont="1" applyFill="1" applyBorder="1" applyAlignment="1" applyProtection="1">
      <alignment/>
      <protection/>
    </xf>
    <xf numFmtId="9" fontId="5" fillId="0" borderId="7" xfId="0" applyNumberFormat="1" applyFont="1" applyFill="1" applyBorder="1" applyAlignment="1" applyProtection="1">
      <alignment/>
      <protection/>
    </xf>
    <xf numFmtId="9" fontId="5" fillId="0" borderId="8" xfId="0" applyNumberFormat="1" applyFont="1" applyFill="1" applyBorder="1" applyAlignment="1" applyProtection="1">
      <alignment/>
      <protection/>
    </xf>
    <xf numFmtId="9" fontId="5" fillId="2" borderId="2" xfId="0" applyNumberFormat="1" applyFont="1" applyFill="1" applyBorder="1" applyAlignment="1" applyProtection="1">
      <alignment/>
      <protection/>
    </xf>
    <xf numFmtId="9" fontId="5" fillId="3" borderId="0" xfId="0" applyNumberFormat="1" applyFont="1" applyFill="1" applyBorder="1" applyAlignment="1" applyProtection="1">
      <alignment/>
      <protection/>
    </xf>
    <xf numFmtId="9" fontId="5" fillId="3" borderId="4" xfId="0" applyNumberFormat="1" applyFont="1" applyFill="1" applyBorder="1" applyAlignment="1" applyProtection="1">
      <alignment/>
      <protection/>
    </xf>
    <xf numFmtId="9" fontId="5" fillId="2" borderId="1" xfId="0" applyNumberFormat="1" applyFont="1" applyFill="1" applyBorder="1" applyAlignment="1" applyProtection="1">
      <alignment/>
      <protection/>
    </xf>
    <xf numFmtId="9" fontId="5" fillId="2" borderId="0" xfId="0" applyNumberFormat="1" applyFont="1" applyFill="1" applyBorder="1" applyAlignment="1" applyProtection="1">
      <alignment/>
      <protection/>
    </xf>
    <xf numFmtId="166" fontId="5" fillId="0" borderId="0" xfId="0" applyNumberFormat="1" applyFont="1" applyFill="1" applyBorder="1" applyAlignment="1" applyProtection="1">
      <alignment/>
      <protection/>
    </xf>
    <xf numFmtId="9" fontId="5" fillId="2" borderId="7" xfId="0" applyNumberFormat="1" applyFont="1" applyFill="1" applyBorder="1" applyAlignment="1" applyProtection="1">
      <alignment/>
      <protection/>
    </xf>
    <xf numFmtId="9" fontId="5" fillId="2" borderId="4" xfId="0" applyNumberFormat="1" applyFont="1" applyFill="1" applyBorder="1" applyAlignment="1" applyProtection="1">
      <alignment/>
      <protection/>
    </xf>
    <xf numFmtId="9" fontId="5" fillId="3" borderId="1" xfId="0" applyNumberFormat="1" applyFont="1" applyFill="1" applyBorder="1" applyAlignment="1" applyProtection="1">
      <alignment/>
      <protection/>
    </xf>
    <xf numFmtId="9" fontId="5" fillId="3" borderId="2" xfId="0" applyNumberFormat="1" applyFont="1" applyFill="1" applyBorder="1" applyAlignment="1" applyProtection="1">
      <alignment/>
      <protection/>
    </xf>
    <xf numFmtId="166" fontId="5" fillId="0" borderId="7" xfId="0" applyNumberFormat="1" applyFont="1" applyFill="1" applyBorder="1" applyAlignment="1" applyProtection="1">
      <alignment/>
      <protection/>
    </xf>
    <xf numFmtId="166" fontId="5" fillId="0" borderId="2" xfId="0" applyNumberFormat="1" applyFont="1" applyFill="1" applyBorder="1" applyAlignment="1" applyProtection="1">
      <alignment/>
      <protection/>
    </xf>
    <xf numFmtId="164" fontId="5" fillId="4" borderId="0" xfId="0" applyFont="1" applyFill="1" applyAlignment="1">
      <alignment/>
    </xf>
    <xf numFmtId="166" fontId="5" fillId="4" borderId="0" xfId="0" applyNumberFormat="1" applyFont="1" applyFill="1" applyBorder="1" applyAlignment="1" applyProtection="1">
      <alignment/>
      <protection/>
    </xf>
    <xf numFmtId="9" fontId="5" fillId="4" borderId="0" xfId="0" applyNumberFormat="1" applyFont="1" applyFill="1" applyAlignment="1" applyProtection="1">
      <alignment horizontal="left"/>
      <protection/>
    </xf>
    <xf numFmtId="164" fontId="6" fillId="4" borderId="0" xfId="0" applyFont="1" applyFill="1" applyAlignment="1">
      <alignment/>
    </xf>
    <xf numFmtId="164" fontId="8" fillId="4" borderId="0" xfId="0" applyFont="1" applyFill="1" applyAlignment="1">
      <alignment horizontal="left"/>
    </xf>
    <xf numFmtId="164" fontId="5" fillId="4" borderId="0" xfId="0" applyFont="1" applyFill="1" applyAlignment="1">
      <alignment horizontal="left"/>
    </xf>
    <xf numFmtId="164" fontId="0" fillId="4" borderId="0" xfId="0" applyFill="1" applyAlignment="1">
      <alignment/>
    </xf>
    <xf numFmtId="164" fontId="5" fillId="4" borderId="0" xfId="0" applyFont="1" applyFill="1" applyAlignment="1">
      <alignment horizontal="center"/>
    </xf>
    <xf numFmtId="165" fontId="5" fillId="4" borderId="0" xfId="0" applyNumberFormat="1" applyFont="1" applyFill="1" applyAlignment="1" applyProtection="1">
      <alignment horizontal="left"/>
      <protection/>
    </xf>
    <xf numFmtId="164" fontId="5" fillId="4" borderId="0" xfId="0" applyFont="1" applyFill="1" applyAlignment="1">
      <alignment horizontal="right"/>
    </xf>
    <xf numFmtId="164" fontId="5" fillId="4" borderId="0" xfId="0" applyFont="1" applyFill="1" applyAlignment="1" quotePrefix="1">
      <alignment horizontal="right" wrapText="1"/>
    </xf>
    <xf numFmtId="9" fontId="5" fillId="4" borderId="0" xfId="21" applyFont="1" applyFill="1" applyAlignment="1">
      <alignment/>
    </xf>
    <xf numFmtId="9" fontId="5" fillId="4" borderId="0" xfId="0" applyNumberFormat="1" applyFont="1" applyFill="1" applyBorder="1" applyAlignment="1" applyProtection="1">
      <alignment/>
      <protection/>
    </xf>
    <xf numFmtId="9" fontId="5" fillId="4" borderId="0" xfId="0" applyNumberFormat="1" applyFont="1" applyFill="1" applyAlignment="1" applyProtection="1">
      <alignment horizontal="right"/>
      <protection/>
    </xf>
    <xf numFmtId="9" fontId="5" fillId="4" borderId="0" xfId="0" applyNumberFormat="1" applyFont="1" applyFill="1" applyAlignment="1" applyProtection="1" quotePrefix="1">
      <alignment horizontal="right"/>
      <protection/>
    </xf>
    <xf numFmtId="9" fontId="5" fillId="0" borderId="9" xfId="0" applyNumberFormat="1" applyFont="1" applyFill="1" applyBorder="1" applyAlignment="1" applyProtection="1">
      <alignment horizontal="center"/>
      <protection/>
    </xf>
    <xf numFmtId="9" fontId="5" fillId="4" borderId="1" xfId="0" applyNumberFormat="1" applyFont="1" applyFill="1" applyBorder="1" applyAlignment="1" applyProtection="1">
      <alignment/>
      <protection/>
    </xf>
    <xf numFmtId="9" fontId="5" fillId="4" borderId="2" xfId="0" applyNumberFormat="1" applyFont="1" applyFill="1" applyBorder="1" applyAlignment="1" applyProtection="1">
      <alignment/>
      <protection/>
    </xf>
    <xf numFmtId="9" fontId="5" fillId="4" borderId="3" xfId="0" applyNumberFormat="1" applyFont="1" applyFill="1" applyBorder="1" applyAlignment="1" applyProtection="1">
      <alignment/>
      <protection/>
    </xf>
    <xf numFmtId="9" fontId="5" fillId="4" borderId="4" xfId="0" applyNumberFormat="1" applyFont="1" applyFill="1" applyBorder="1" applyAlignment="1" applyProtection="1">
      <alignment/>
      <protection/>
    </xf>
    <xf numFmtId="9" fontId="5" fillId="4" borderId="5" xfId="0" applyNumberFormat="1" applyFont="1" applyFill="1" applyBorder="1" applyAlignment="1" applyProtection="1">
      <alignment/>
      <protection/>
    </xf>
    <xf numFmtId="9" fontId="5" fillId="4" borderId="6" xfId="0" applyNumberFormat="1" applyFont="1" applyFill="1" applyBorder="1" applyAlignment="1" applyProtection="1">
      <alignment/>
      <protection/>
    </xf>
    <xf numFmtId="9" fontId="5" fillId="4" borderId="7" xfId="0" applyNumberFormat="1" applyFont="1" applyFill="1" applyBorder="1" applyAlignment="1" applyProtection="1">
      <alignment/>
      <protection/>
    </xf>
    <xf numFmtId="9" fontId="5" fillId="4" borderId="8" xfId="0" applyNumberFormat="1" applyFont="1" applyFill="1" applyBorder="1" applyAlignment="1" applyProtection="1">
      <alignment/>
      <protection/>
    </xf>
    <xf numFmtId="9" fontId="5" fillId="2" borderId="6" xfId="0" applyNumberFormat="1" applyFont="1" applyFill="1" applyBorder="1" applyAlignment="1" applyProtection="1">
      <alignment/>
      <protection/>
    </xf>
    <xf numFmtId="164" fontId="0" fillId="5" borderId="0" xfId="0" applyFill="1" applyAlignment="1">
      <alignment/>
    </xf>
    <xf numFmtId="164" fontId="16" fillId="5" borderId="0" xfId="0" applyFont="1" applyFill="1" applyAlignment="1">
      <alignment/>
    </xf>
    <xf numFmtId="164" fontId="17" fillId="5" borderId="0" xfId="0" applyFont="1" applyFill="1" applyAlignment="1">
      <alignment/>
    </xf>
    <xf numFmtId="164" fontId="18" fillId="5" borderId="0" xfId="0" applyFont="1" applyFill="1" applyAlignment="1">
      <alignment/>
    </xf>
    <xf numFmtId="164" fontId="19" fillId="5" borderId="0" xfId="20" applyFont="1" applyFill="1" applyAlignment="1">
      <alignment/>
    </xf>
    <xf numFmtId="164" fontId="20" fillId="5" borderId="0" xfId="0" applyFont="1" applyFill="1" applyAlignment="1">
      <alignment/>
    </xf>
    <xf numFmtId="164" fontId="21" fillId="4" borderId="0" xfId="2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Population over TIme</a:t>
            </a:r>
          </a:p>
        </c:rich>
      </c:tx>
      <c:layout>
        <c:manualLayout>
          <c:xMode val="factor"/>
          <c:yMode val="factor"/>
          <c:x val="-0.0665"/>
          <c:y val="-0.021"/>
        </c:manualLayout>
      </c:layout>
      <c:spPr>
        <a:noFill/>
        <a:ln>
          <a:noFill/>
        </a:ln>
      </c:spPr>
    </c:title>
    <c:plotArea>
      <c:layout>
        <c:manualLayout>
          <c:xMode val="edge"/>
          <c:yMode val="edge"/>
          <c:x val="0.0055"/>
          <c:y val="0.0565"/>
          <c:w val="0.89175"/>
          <c:h val="0.9045"/>
        </c:manualLayout>
      </c:layout>
      <c:lineChart>
        <c:grouping val="standard"/>
        <c:varyColors val="0"/>
        <c:ser>
          <c:idx val="0"/>
          <c:order val="0"/>
          <c:tx>
            <c:strRef>
              <c:f>'Markov Model'!$B$6</c:f>
              <c:strCache>
                <c:ptCount val="1"/>
                <c:pt idx="0">
                  <c:v>Peaceful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Model'!$J$31:$AX$31</c:f>
              <c:numCache>
                <c:ptCount val="41"/>
                <c:pt idx="0">
                  <c:v>0.4819527230624352</c:v>
                </c:pt>
                <c:pt idx="1">
                  <c:v>0.481949893828265</c:v>
                </c:pt>
                <c:pt idx="2">
                  <c:v>0.4819473846194054</c:v>
                </c:pt>
                <c:pt idx="3">
                  <c:v>0.4819451592369255</c:v>
                </c:pt>
                <c:pt idx="4">
                  <c:v>0.4819431855763306</c:v>
                </c:pt>
                <c:pt idx="5">
                  <c:v>0.48194143516448884</c:v>
                </c:pt>
                <c:pt idx="6">
                  <c:v>0.4819398827489134</c:v>
                </c:pt>
                <c:pt idx="7">
                  <c:v>0.48193850593348797</c:v>
                </c:pt>
                <c:pt idx="8">
                  <c:v>0.4819372848553868</c:v>
                </c:pt>
                <c:pt idx="9">
                  <c:v>0.4819362018985344</c:v>
                </c:pt>
                <c:pt idx="10">
                  <c:v>0.48193524143947264</c:v>
                </c:pt>
                <c:pt idx="11">
                  <c:v>0.4819343896219713</c:v>
                </c:pt>
                <c:pt idx="12">
                  <c:v>0.48193363415713253</c:v>
                </c:pt>
                <c:pt idx="13">
                  <c:v>0.48193296414610454</c:v>
                </c:pt>
                <c:pt idx="14">
                  <c:v>0.481932369922849</c:v>
                </c:pt>
                <c:pt idx="15">
                  <c:v>0.48193184291469277</c:v>
                </c:pt>
                <c:pt idx="16">
                  <c:v>0.48193137551865334</c:v>
                </c:pt>
                <c:pt idx="17">
                  <c:v>0.4819309609917531</c:v>
                </c:pt>
                <c:pt idx="18">
                  <c:v>0.4819305933537409</c:v>
                </c:pt>
                <c:pt idx="19">
                  <c:v>0.4819302673008168</c:v>
                </c:pt>
                <c:pt idx="20">
                  <c:v>0.48192997812911603</c:v>
                </c:pt>
                <c:pt idx="21">
                  <c:v>0.4819297216668478</c:v>
                </c:pt>
                <c:pt idx="22">
                  <c:v>0.48192949421410997</c:v>
                </c:pt>
                <c:pt idx="23">
                  <c:v>0.4819292924895121</c:v>
                </c:pt>
                <c:pt idx="24">
                  <c:v>0.48192911358283563</c:v>
                </c:pt>
                <c:pt idx="25">
                  <c:v>0.48192895491304916</c:v>
                </c:pt>
                <c:pt idx="26">
                  <c:v>0.4819288141910725</c:v>
                </c:pt>
                <c:pt idx="27">
                  <c:v>0.4819286893867531</c:v>
                </c:pt>
                <c:pt idx="28">
                  <c:v>0.4819285786995775</c:v>
                </c:pt>
                <c:pt idx="29">
                  <c:v>0.481928480532696</c:v>
                </c:pt>
                <c:pt idx="30">
                  <c:v>0.48192839346988514</c:v>
                </c:pt>
                <c:pt idx="31">
                  <c:v>0.4819283162551166</c:v>
                </c:pt>
                <c:pt idx="32">
                  <c:v>0.4819282477744367</c:v>
                </c:pt>
                <c:pt idx="33">
                  <c:v>0.4819281870398959</c:v>
                </c:pt>
                <c:pt idx="34">
                  <c:v>0.48192813317529554</c:v>
                </c:pt>
                <c:pt idx="35">
                  <c:v>0.4819280854035477</c:v>
                </c:pt>
                <c:pt idx="36">
                  <c:v>0.48192804303546405</c:v>
                </c:pt>
                <c:pt idx="37">
                  <c:v>0.48192800545981335</c:v>
                </c:pt>
                <c:pt idx="38">
                  <c:v>0.4819279721345032</c:v>
                </c:pt>
                <c:pt idx="39">
                  <c:v>0.4819279425787597</c:v>
                </c:pt>
                <c:pt idx="40">
                  <c:v>0.4819279163661912</c:v>
                </c:pt>
              </c:numCache>
            </c:numRef>
          </c:val>
          <c:smooth val="0"/>
        </c:ser>
        <c:ser>
          <c:idx val="1"/>
          <c:order val="1"/>
          <c:tx>
            <c:strRef>
              <c:f>'Markov Model'!$B$7</c:f>
              <c:strCache>
                <c:ptCount val="1"/>
                <c:pt idx="0">
                  <c:v>Militant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Model'!$J$32:$AX$32</c:f>
              <c:numCache>
                <c:ptCount val="41"/>
                <c:pt idx="0">
                  <c:v>0.31325512381973175</c:v>
                </c:pt>
                <c:pt idx="1">
                  <c:v>0.3132548849440744</c:v>
                </c:pt>
                <c:pt idx="2">
                  <c:v>0.3132546730902137</c:v>
                </c:pt>
                <c:pt idx="3">
                  <c:v>0.31325448520102706</c:v>
                </c:pt>
                <c:pt idx="4">
                  <c:v>0.31325431856540614</c:v>
                </c:pt>
                <c:pt idx="5">
                  <c:v>0.31325417077904066</c:v>
                </c:pt>
                <c:pt idx="6">
                  <c:v>0.31325403970966625</c:v>
                </c:pt>
                <c:pt idx="7">
                  <c:v>0.31325392346626135</c:v>
                </c:pt>
                <c:pt idx="8">
                  <c:v>0.3132538203717397</c:v>
                </c:pt>
                <c:pt idx="9">
                  <c:v>0.3132537289387386</c:v>
                </c:pt>
                <c:pt idx="10">
                  <c:v>0.3132536478481508</c:v>
                </c:pt>
                <c:pt idx="11">
                  <c:v>0.3132535759300875</c:v>
                </c:pt>
                <c:pt idx="12">
                  <c:v>0.3132535121469963</c:v>
                </c:pt>
                <c:pt idx="13">
                  <c:v>0.3132534555786903</c:v>
                </c:pt>
                <c:pt idx="14">
                  <c:v>0.31325340540907076</c:v>
                </c:pt>
                <c:pt idx="15">
                  <c:v>0.313253360914353</c:v>
                </c:pt>
                <c:pt idx="16">
                  <c:v>0.31325332145262336</c:v>
                </c:pt>
                <c:pt idx="17">
                  <c:v>0.3132532864545783</c:v>
                </c:pt>
                <c:pt idx="18">
                  <c:v>0.31325325541531096</c:v>
                </c:pt>
                <c:pt idx="19">
                  <c:v>0.31325322788702703</c:v>
                </c:pt>
                <c:pt idx="20">
                  <c:v>0.3132532034725839</c:v>
                </c:pt>
                <c:pt idx="21">
                  <c:v>0.3132531818197619</c:v>
                </c:pt>
                <c:pt idx="22">
                  <c:v>0.3132531626161823</c:v>
                </c:pt>
                <c:pt idx="23">
                  <c:v>0.3132531455848007</c:v>
                </c:pt>
                <c:pt idx="24">
                  <c:v>0.31325313047991077</c:v>
                </c:pt>
                <c:pt idx="25">
                  <c:v>0.3132531170835987</c:v>
                </c:pt>
                <c:pt idx="26">
                  <c:v>0.3132531052026002</c:v>
                </c:pt>
                <c:pt idx="27">
                  <c:v>0.3132530946655116</c:v>
                </c:pt>
                <c:pt idx="28">
                  <c:v>0.31325308532031765</c:v>
                </c:pt>
                <c:pt idx="29">
                  <c:v>0.31325307703219807</c:v>
                </c:pt>
                <c:pt idx="30">
                  <c:v>0.3132530696815827</c:v>
                </c:pt>
                <c:pt idx="31">
                  <c:v>0.31325306316242646</c:v>
                </c:pt>
                <c:pt idx="32">
                  <c:v>0.3132530573806796</c:v>
                </c:pt>
                <c:pt idx="33">
                  <c:v>0.31325305225293054</c:v>
                </c:pt>
                <c:pt idx="34">
                  <c:v>0.3132530477052028</c:v>
                </c:pt>
                <c:pt idx="35">
                  <c:v>0.3132530436718878</c:v>
                </c:pt>
                <c:pt idx="36">
                  <c:v>0.3132530400947981</c:v>
                </c:pt>
                <c:pt idx="37">
                  <c:v>0.3132530369223281</c:v>
                </c:pt>
                <c:pt idx="38">
                  <c:v>0.3132530341087095</c:v>
                </c:pt>
                <c:pt idx="39">
                  <c:v>0.31325303161335133</c:v>
                </c:pt>
                <c:pt idx="40">
                  <c:v>0.3132530294002536</c:v>
                </c:pt>
              </c:numCache>
            </c:numRef>
          </c:val>
          <c:smooth val="0"/>
        </c:ser>
        <c:ser>
          <c:idx val="2"/>
          <c:order val="2"/>
          <c:tx>
            <c:strRef>
              <c:f>'Markov Model'!$B$8</c:f>
              <c:strCache>
                <c:ptCount val="1"/>
                <c:pt idx="0">
                  <c:v>Terrorist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Model'!$J$33:$AX$33</c:f>
              <c:numCache>
                <c:ptCount val="41"/>
                <c:pt idx="0">
                  <c:v>0.20479215311783344</c:v>
                </c:pt>
                <c:pt idx="1">
                  <c:v>0.20479522122766103</c:v>
                </c:pt>
                <c:pt idx="2">
                  <c:v>0.20479794229038129</c:v>
                </c:pt>
                <c:pt idx="3">
                  <c:v>0.2048003555620479</c:v>
                </c:pt>
                <c:pt idx="4">
                  <c:v>0.2048024958582637</c:v>
                </c:pt>
                <c:pt idx="5">
                  <c:v>0.20480439405647097</c:v>
                </c:pt>
                <c:pt idx="6">
                  <c:v>0.2048060775414208</c:v>
                </c:pt>
                <c:pt idx="7">
                  <c:v>0.20480757060025118</c:v>
                </c:pt>
                <c:pt idx="8">
                  <c:v>0.204808894772874</c:v>
                </c:pt>
                <c:pt idx="9">
                  <c:v>0.20481006916272745</c:v>
                </c:pt>
                <c:pt idx="10">
                  <c:v>0.20481111071237698</c:v>
                </c:pt>
                <c:pt idx="11">
                  <c:v>0.20481203444794155</c:v>
                </c:pt>
                <c:pt idx="12">
                  <c:v>0.2048128536958715</c:v>
                </c:pt>
                <c:pt idx="13">
                  <c:v>0.20481358027520546</c:v>
                </c:pt>
                <c:pt idx="14">
                  <c:v>0.20481422466808047</c:v>
                </c:pt>
                <c:pt idx="15">
                  <c:v>0.20481479617095447</c:v>
                </c:pt>
                <c:pt idx="16">
                  <c:v>0.20481530302872358</c:v>
                </c:pt>
                <c:pt idx="17">
                  <c:v>0.2048157525536689</c:v>
                </c:pt>
                <c:pt idx="18">
                  <c:v>0.20481615123094846</c:v>
                </c:pt>
                <c:pt idx="19">
                  <c:v>0.20481650481215657</c:v>
                </c:pt>
                <c:pt idx="20">
                  <c:v>0.20481681839830046</c:v>
                </c:pt>
                <c:pt idx="21">
                  <c:v>0.20481709651339078</c:v>
                </c:pt>
                <c:pt idx="22">
                  <c:v>0.2048173431697083</c:v>
                </c:pt>
                <c:pt idx="23">
                  <c:v>0.2048175619256877</c:v>
                </c:pt>
                <c:pt idx="24">
                  <c:v>0.2048177559372541</c:v>
                </c:pt>
                <c:pt idx="25">
                  <c:v>0.20481792800335258</c:v>
                </c:pt>
                <c:pt idx="26">
                  <c:v>0.20481808060632778</c:v>
                </c:pt>
                <c:pt idx="27">
                  <c:v>0.20481821594773575</c:v>
                </c:pt>
                <c:pt idx="28">
                  <c:v>0.2048183359801053</c:v>
                </c:pt>
                <c:pt idx="29">
                  <c:v>0.2048184424351064</c:v>
                </c:pt>
                <c:pt idx="30">
                  <c:v>0.20481853684853266</c:v>
                </c:pt>
                <c:pt idx="31">
                  <c:v>0.2048186205824574</c:v>
                </c:pt>
                <c:pt idx="32">
                  <c:v>0.20481869484488416</c:v>
                </c:pt>
                <c:pt idx="33">
                  <c:v>0.20481876070717409</c:v>
                </c:pt>
                <c:pt idx="34">
                  <c:v>0.20481881911950217</c:v>
                </c:pt>
                <c:pt idx="35">
                  <c:v>0.20481887092456505</c:v>
                </c:pt>
                <c:pt idx="36">
                  <c:v>0.2048189168697384</c:v>
                </c:pt>
                <c:pt idx="37">
                  <c:v>0.20481895761785912</c:v>
                </c:pt>
                <c:pt idx="38">
                  <c:v>0.20481899375678775</c:v>
                </c:pt>
                <c:pt idx="39">
                  <c:v>0.2048190258078895</c:v>
                </c:pt>
                <c:pt idx="40">
                  <c:v>0.20481905423355573</c:v>
                </c:pt>
              </c:numCache>
            </c:numRef>
          </c:val>
          <c:smooth val="0"/>
        </c:ser>
        <c:ser>
          <c:idx val="3"/>
          <c:order val="3"/>
          <c:tx>
            <c:strRef>
              <c:f>'Markov Model'!$B$9</c:f>
              <c:strCache>
                <c:ptCount val="1"/>
                <c:pt idx="0">
                  <c:v>Killed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FFFFFF"/>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Model'!$J$34:$AX$34</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1484811"/>
        <c:axId val="13363300"/>
      </c:lineChart>
      <c:catAx>
        <c:axId val="1484811"/>
        <c:scaling>
          <c:orientation val="minMax"/>
        </c:scaling>
        <c:axPos val="b"/>
        <c:title>
          <c:tx>
            <c:rich>
              <a:bodyPr vert="horz" rot="0" anchor="ctr"/>
              <a:lstStyle/>
              <a:p>
                <a:pPr algn="ctr">
                  <a:defRPr/>
                </a:pPr>
                <a:r>
                  <a:rPr lang="en-US"/>
                  <a:t>Years</a:t>
                </a:r>
              </a:p>
            </c:rich>
          </c:tx>
          <c:layout/>
          <c:overlay val="0"/>
          <c:spPr>
            <a:noFill/>
            <a:ln>
              <a:noFill/>
            </a:ln>
          </c:spPr>
        </c:title>
        <c:delete val="0"/>
        <c:numFmt formatCode="General" sourceLinked="1"/>
        <c:majorTickMark val="out"/>
        <c:minorTickMark val="none"/>
        <c:tickLblPos val="nextTo"/>
        <c:crossAx val="13363300"/>
        <c:crosses val="autoZero"/>
        <c:auto val="1"/>
        <c:lblOffset val="100"/>
        <c:noMultiLvlLbl val="0"/>
      </c:catAx>
      <c:valAx>
        <c:axId val="13363300"/>
        <c:scaling>
          <c:orientation val="minMax"/>
          <c:max val="1"/>
          <c:min val="0"/>
        </c:scaling>
        <c:axPos val="l"/>
        <c:majorGridlines>
          <c:spPr>
            <a:ln w="3175">
              <a:solidFill>
                <a:srgbClr val="C0C0C0"/>
              </a:solidFill>
            </a:ln>
          </c:spPr>
        </c:majorGridlines>
        <c:delete val="0"/>
        <c:numFmt formatCode="General" sourceLinked="1"/>
        <c:majorTickMark val="out"/>
        <c:minorTickMark val="none"/>
        <c:tickLblPos val="nextTo"/>
        <c:crossAx val="1484811"/>
        <c:crossesAt val="1"/>
        <c:crossBetween val="between"/>
        <c:dispUnits/>
      </c:valAx>
      <c:spPr>
        <a:solidFill>
          <a:srgbClr val="C0C0C0"/>
        </a:solidFill>
        <a:ln w="12700">
          <a:solidFill>
            <a:srgbClr val="808080"/>
          </a:solidFill>
        </a:ln>
      </c:spPr>
    </c:plotArea>
    <c:legend>
      <c:legendPos val="r"/>
      <c:layout>
        <c:manualLayout>
          <c:xMode val="edge"/>
          <c:yMode val="edge"/>
          <c:x val="0.90675"/>
          <c:y val="0.487"/>
        </c:manualLayout>
      </c:layout>
      <c:overlay val="0"/>
    </c:legend>
    <c:plotVisOnly val="1"/>
    <c:dispBlanksAs val="gap"/>
    <c:showDLblsOverMax val="0"/>
  </c:chart>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Initial Distribution</a:t>
            </a:r>
          </a:p>
        </c:rich>
      </c:tx>
      <c:layout>
        <c:manualLayout>
          <c:xMode val="factor"/>
          <c:yMode val="factor"/>
          <c:x val="0"/>
          <c:y val="-0.02075"/>
        </c:manualLayout>
      </c:layout>
      <c:spPr>
        <a:noFill/>
        <a:ln>
          <a:noFill/>
        </a:ln>
      </c:spPr>
    </c:title>
    <c:plotArea>
      <c:layout>
        <c:manualLayout>
          <c:xMode val="edge"/>
          <c:yMode val="edge"/>
          <c:x val="0.022"/>
          <c:y val="0.02525"/>
          <c:w val="0.9575"/>
          <c:h val="0.972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'Markov Model'!$B$6:$B$9</c:f>
              <c:strCache>
                <c:ptCount val="4"/>
                <c:pt idx="0">
                  <c:v>Peaceful</c:v>
                </c:pt>
                <c:pt idx="1">
                  <c:v>Militant</c:v>
                </c:pt>
                <c:pt idx="2">
                  <c:v>Terrorist</c:v>
                </c:pt>
                <c:pt idx="3">
                  <c:v>Killed</c:v>
                </c:pt>
              </c:strCache>
            </c:strRef>
          </c:cat>
          <c:val>
            <c:numRef>
              <c:f>'Markov Model'!$H$6:$H$9</c:f>
              <c:numCache>
                <c:ptCount val="4"/>
                <c:pt idx="0">
                  <c:v>0.4819527230624352</c:v>
                </c:pt>
                <c:pt idx="1">
                  <c:v>0.31325512381973175</c:v>
                </c:pt>
                <c:pt idx="2">
                  <c:v>0.20479215311783344</c:v>
                </c:pt>
                <c:pt idx="3">
                  <c:v>0</c:v>
                </c:pt>
              </c:numCache>
            </c:numRef>
          </c:val>
        </c:ser>
        <c:gapWidth val="0"/>
        <c:axId val="53160837"/>
        <c:axId val="8685486"/>
      </c:barChart>
      <c:catAx>
        <c:axId val="53160837"/>
        <c:scaling>
          <c:orientation val="minMax"/>
        </c:scaling>
        <c:axPos val="b"/>
        <c:delete val="0"/>
        <c:numFmt formatCode="General" sourceLinked="1"/>
        <c:majorTickMark val="out"/>
        <c:minorTickMark val="none"/>
        <c:tickLblPos val="nextTo"/>
        <c:crossAx val="8685486"/>
        <c:crosses val="autoZero"/>
        <c:auto val="1"/>
        <c:lblOffset val="100"/>
        <c:noMultiLvlLbl val="0"/>
      </c:catAx>
      <c:valAx>
        <c:axId val="8685486"/>
        <c:scaling>
          <c:orientation val="minMax"/>
          <c:max val="0.8"/>
        </c:scaling>
        <c:axPos val="l"/>
        <c:majorGridlines>
          <c:spPr>
            <a:ln w="3175">
              <a:solidFill>
                <a:srgbClr val="C0C0C0"/>
              </a:solidFill>
            </a:ln>
          </c:spPr>
        </c:majorGridlines>
        <c:delete val="0"/>
        <c:numFmt formatCode="General" sourceLinked="1"/>
        <c:majorTickMark val="out"/>
        <c:minorTickMark val="none"/>
        <c:tickLblPos val="nextTo"/>
        <c:crossAx val="5316083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Final Distribution</a:t>
            </a:r>
          </a:p>
        </c:rich>
      </c:tx>
      <c:layout>
        <c:manualLayout>
          <c:xMode val="factor"/>
          <c:yMode val="factor"/>
          <c:x val="0"/>
          <c:y val="-0.02075"/>
        </c:manualLayout>
      </c:layout>
      <c:spPr>
        <a:noFill/>
        <a:ln>
          <a:noFill/>
        </a:ln>
      </c:spPr>
    </c:title>
    <c:plotArea>
      <c:layout>
        <c:manualLayout>
          <c:xMode val="edge"/>
          <c:yMode val="edge"/>
          <c:x val="0.03575"/>
          <c:y val="0.041"/>
          <c:w val="0.9285"/>
          <c:h val="0.95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'Markov Model'!$B$6:$B$9</c:f>
              <c:strCache>
                <c:ptCount val="4"/>
                <c:pt idx="0">
                  <c:v>Peaceful</c:v>
                </c:pt>
                <c:pt idx="1">
                  <c:v>Militant</c:v>
                </c:pt>
                <c:pt idx="2">
                  <c:v>Terrorist</c:v>
                </c:pt>
                <c:pt idx="3">
                  <c:v>Killed</c:v>
                </c:pt>
              </c:strCache>
            </c:strRef>
          </c:cat>
          <c:val>
            <c:numRef>
              <c:f>'Markov Model'!$I$6:$I$9</c:f>
              <c:numCache>
                <c:ptCount val="4"/>
                <c:pt idx="0">
                  <c:v>0.4819279163661912</c:v>
                </c:pt>
                <c:pt idx="1">
                  <c:v>0.3132530294002536</c:v>
                </c:pt>
                <c:pt idx="2">
                  <c:v>0.20481905423355573</c:v>
                </c:pt>
                <c:pt idx="3">
                  <c:v>0</c:v>
                </c:pt>
              </c:numCache>
            </c:numRef>
          </c:val>
        </c:ser>
        <c:gapWidth val="0"/>
        <c:axId val="11060511"/>
        <c:axId val="32435736"/>
      </c:barChart>
      <c:catAx>
        <c:axId val="11060511"/>
        <c:scaling>
          <c:orientation val="minMax"/>
        </c:scaling>
        <c:axPos val="b"/>
        <c:delete val="0"/>
        <c:numFmt formatCode="General" sourceLinked="1"/>
        <c:majorTickMark val="out"/>
        <c:minorTickMark val="none"/>
        <c:tickLblPos val="nextTo"/>
        <c:crossAx val="32435736"/>
        <c:crosses val="autoZero"/>
        <c:auto val="1"/>
        <c:lblOffset val="100"/>
        <c:noMultiLvlLbl val="0"/>
      </c:catAx>
      <c:valAx>
        <c:axId val="32435736"/>
        <c:scaling>
          <c:orientation val="minMax"/>
          <c:max val="0.8"/>
        </c:scaling>
        <c:axPos val="l"/>
        <c:majorGridlines>
          <c:spPr>
            <a:ln w="3175">
              <a:solidFill>
                <a:srgbClr val="C0C0C0"/>
              </a:solidFill>
            </a:ln>
          </c:spPr>
        </c:majorGridlines>
        <c:delete val="0"/>
        <c:numFmt formatCode="General" sourceLinked="1"/>
        <c:majorTickMark val="out"/>
        <c:minorTickMark val="none"/>
        <c:tickLblPos val="nextTo"/>
        <c:crossAx val="1106051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12</xdr:row>
      <xdr:rowOff>0</xdr:rowOff>
    </xdr:from>
    <xdr:to>
      <xdr:col>7</xdr:col>
      <xdr:colOff>114300</xdr:colOff>
      <xdr:row>51</xdr:row>
      <xdr:rowOff>114300</xdr:rowOff>
    </xdr:to>
    <xdr:pic>
      <xdr:nvPicPr>
        <xdr:cNvPr id="1" name="Picture 16"/>
        <xdr:cNvPicPr preferRelativeResize="1">
          <a:picLocks noChangeAspect="1"/>
        </xdr:cNvPicPr>
      </xdr:nvPicPr>
      <xdr:blipFill>
        <a:blip r:embed="rId1"/>
        <a:srcRect r="4890"/>
        <a:stretch>
          <a:fillRect/>
        </a:stretch>
      </xdr:blipFill>
      <xdr:spPr>
        <a:xfrm>
          <a:off x="1209675" y="2390775"/>
          <a:ext cx="3705225" cy="6429375"/>
        </a:xfrm>
        <a:prstGeom prst="rect">
          <a:avLst/>
        </a:prstGeom>
        <a:noFill/>
        <a:ln w="1" cmpd="sng">
          <a:noFill/>
        </a:ln>
      </xdr:spPr>
    </xdr:pic>
    <xdr:clientData/>
  </xdr:twoCellAnchor>
  <xdr:twoCellAnchor>
    <xdr:from>
      <xdr:col>0</xdr:col>
      <xdr:colOff>495300</xdr:colOff>
      <xdr:row>8</xdr:row>
      <xdr:rowOff>57150</xdr:rowOff>
    </xdr:from>
    <xdr:to>
      <xdr:col>3</xdr:col>
      <xdr:colOff>152400</xdr:colOff>
      <xdr:row>13</xdr:row>
      <xdr:rowOff>9525</xdr:rowOff>
    </xdr:to>
    <xdr:sp>
      <xdr:nvSpPr>
        <xdr:cNvPr id="2" name="AutoShape 6"/>
        <xdr:cNvSpPr>
          <a:spLocks/>
        </xdr:cNvSpPr>
      </xdr:nvSpPr>
      <xdr:spPr>
        <a:xfrm>
          <a:off x="495300" y="1762125"/>
          <a:ext cx="1714500" cy="800100"/>
        </a:xfrm>
        <a:prstGeom prst="wedgeRoundRectCallout">
          <a:avLst>
            <a:gd name="adj1" fmla="val -555"/>
            <a:gd name="adj2" fmla="val 16333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initialize Matrix of Transition Rates with values stored at row 30</a:t>
          </a:r>
        </a:p>
      </xdr:txBody>
    </xdr:sp>
    <xdr:clientData/>
  </xdr:twoCellAnchor>
  <xdr:twoCellAnchor>
    <xdr:from>
      <xdr:col>0</xdr:col>
      <xdr:colOff>152400</xdr:colOff>
      <xdr:row>23</xdr:row>
      <xdr:rowOff>0</xdr:rowOff>
    </xdr:from>
    <xdr:to>
      <xdr:col>2</xdr:col>
      <xdr:colOff>495300</xdr:colOff>
      <xdr:row>27</xdr:row>
      <xdr:rowOff>114300</xdr:rowOff>
    </xdr:to>
    <xdr:sp>
      <xdr:nvSpPr>
        <xdr:cNvPr id="3" name="AutoShape 7"/>
        <xdr:cNvSpPr>
          <a:spLocks/>
        </xdr:cNvSpPr>
      </xdr:nvSpPr>
      <xdr:spPr>
        <a:xfrm>
          <a:off x="152400" y="4171950"/>
          <a:ext cx="1714500" cy="762000"/>
        </a:xfrm>
        <a:prstGeom prst="wedgeRoundRectCallout">
          <a:avLst>
            <a:gd name="adj1" fmla="val 31111"/>
            <a:gd name="adj2" fmla="val 98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replace current Transition Rates with H&amp;M Rates.</a:t>
          </a:r>
        </a:p>
      </xdr:txBody>
    </xdr:sp>
    <xdr:clientData/>
  </xdr:twoCellAnchor>
  <xdr:twoCellAnchor>
    <xdr:from>
      <xdr:col>0</xdr:col>
      <xdr:colOff>123825</xdr:colOff>
      <xdr:row>31</xdr:row>
      <xdr:rowOff>133350</xdr:rowOff>
    </xdr:from>
    <xdr:to>
      <xdr:col>2</xdr:col>
      <xdr:colOff>466725</xdr:colOff>
      <xdr:row>36</xdr:row>
      <xdr:rowOff>85725</xdr:rowOff>
    </xdr:to>
    <xdr:sp>
      <xdr:nvSpPr>
        <xdr:cNvPr id="4" name="AutoShape 8"/>
        <xdr:cNvSpPr>
          <a:spLocks/>
        </xdr:cNvSpPr>
      </xdr:nvSpPr>
      <xdr:spPr>
        <a:xfrm>
          <a:off x="123825" y="5600700"/>
          <a:ext cx="1714500" cy="762000"/>
        </a:xfrm>
        <a:prstGeom prst="wedgeRoundRectCallout">
          <a:avLst>
            <a:gd name="adj1" fmla="val 24444"/>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replace current Transition Rates with MIL Rates.</a:t>
          </a:r>
        </a:p>
      </xdr:txBody>
    </xdr:sp>
    <xdr:clientData/>
  </xdr:twoCellAnchor>
  <xdr:twoCellAnchor>
    <xdr:from>
      <xdr:col>4</xdr:col>
      <xdr:colOff>133350</xdr:colOff>
      <xdr:row>3</xdr:row>
      <xdr:rowOff>152400</xdr:rowOff>
    </xdr:from>
    <xdr:to>
      <xdr:col>14</xdr:col>
      <xdr:colOff>95250</xdr:colOff>
      <xdr:row>6</xdr:row>
      <xdr:rowOff>95250</xdr:rowOff>
    </xdr:to>
    <xdr:sp>
      <xdr:nvSpPr>
        <xdr:cNvPr id="5" name="TextBox 9"/>
        <xdr:cNvSpPr txBox="1">
          <a:spLocks noChangeArrowheads="1"/>
        </xdr:cNvSpPr>
      </xdr:nvSpPr>
      <xdr:spPr>
        <a:xfrm>
          <a:off x="2876550" y="981075"/>
          <a:ext cx="68199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Note: This model is based on hypothetical data and does not indicate the effectiveness of any particular policy. Its purpose is to show the sensitivity of changes in transition rate between states of militancy.</a:t>
          </a:r>
        </a:p>
      </xdr:txBody>
    </xdr:sp>
    <xdr:clientData/>
  </xdr:twoCellAnchor>
  <xdr:twoCellAnchor>
    <xdr:from>
      <xdr:col>8</xdr:col>
      <xdr:colOff>447675</xdr:colOff>
      <xdr:row>48</xdr:row>
      <xdr:rowOff>104775</xdr:rowOff>
    </xdr:from>
    <xdr:to>
      <xdr:col>10</xdr:col>
      <xdr:colOff>542925</xdr:colOff>
      <xdr:row>52</xdr:row>
      <xdr:rowOff>85725</xdr:rowOff>
    </xdr:to>
    <xdr:sp>
      <xdr:nvSpPr>
        <xdr:cNvPr id="6" name="AutoShape 10"/>
        <xdr:cNvSpPr>
          <a:spLocks/>
        </xdr:cNvSpPr>
      </xdr:nvSpPr>
      <xdr:spPr>
        <a:xfrm>
          <a:off x="5934075" y="8324850"/>
          <a:ext cx="1466850" cy="628650"/>
        </a:xfrm>
        <a:prstGeom prst="wedgeRoundRectCallout">
          <a:avLst>
            <a:gd name="adj1" fmla="val -135064"/>
            <a:gd name="adj2" fmla="val -532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523875</xdr:colOff>
      <xdr:row>48</xdr:row>
      <xdr:rowOff>38100</xdr:rowOff>
    </xdr:from>
    <xdr:to>
      <xdr:col>10</xdr:col>
      <xdr:colOff>542925</xdr:colOff>
      <xdr:row>51</xdr:row>
      <xdr:rowOff>104775</xdr:rowOff>
    </xdr:to>
    <xdr:sp>
      <xdr:nvSpPr>
        <xdr:cNvPr id="7" name="AutoShape 11"/>
        <xdr:cNvSpPr>
          <a:spLocks/>
        </xdr:cNvSpPr>
      </xdr:nvSpPr>
      <xdr:spPr>
        <a:xfrm>
          <a:off x="6010275" y="8258175"/>
          <a:ext cx="1390650" cy="552450"/>
        </a:xfrm>
        <a:prstGeom prst="wedgeRoundRectCallout">
          <a:avLst>
            <a:gd name="adj1" fmla="val -157532"/>
            <a:gd name="adj2" fmla="val -3444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333375</xdr:colOff>
      <xdr:row>46</xdr:row>
      <xdr:rowOff>152400</xdr:rowOff>
    </xdr:from>
    <xdr:to>
      <xdr:col>12</xdr:col>
      <xdr:colOff>381000</xdr:colOff>
      <xdr:row>53</xdr:row>
      <xdr:rowOff>28575</xdr:rowOff>
    </xdr:to>
    <xdr:sp>
      <xdr:nvSpPr>
        <xdr:cNvPr id="8" name="AutoShape 12"/>
        <xdr:cNvSpPr>
          <a:spLocks/>
        </xdr:cNvSpPr>
      </xdr:nvSpPr>
      <xdr:spPr>
        <a:xfrm>
          <a:off x="5819775" y="8048625"/>
          <a:ext cx="2790825" cy="1009650"/>
        </a:xfrm>
        <a:prstGeom prst="wedgeRoundRectCallout">
          <a:avLst>
            <a:gd name="adj1" fmla="val -87199"/>
            <a:gd name="adj2" fmla="val -36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You may edit any of the transition matrices. I have used Green and Red to indicate Increases and Reductions in the initial rates.
NOTE Columns must sum to 100%</a:t>
          </a:r>
        </a:p>
      </xdr:txBody>
    </xdr:sp>
    <xdr:clientData/>
  </xdr:twoCellAnchor>
  <xdr:twoCellAnchor editAs="oneCell">
    <xdr:from>
      <xdr:col>11</xdr:col>
      <xdr:colOff>266700</xdr:colOff>
      <xdr:row>13</xdr:row>
      <xdr:rowOff>114300</xdr:rowOff>
    </xdr:from>
    <xdr:to>
      <xdr:col>17</xdr:col>
      <xdr:colOff>600075</xdr:colOff>
      <xdr:row>25</xdr:row>
      <xdr:rowOff>28575</xdr:rowOff>
    </xdr:to>
    <xdr:pic>
      <xdr:nvPicPr>
        <xdr:cNvPr id="9" name="Picture 13"/>
        <xdr:cNvPicPr preferRelativeResize="1">
          <a:picLocks noChangeAspect="1"/>
        </xdr:cNvPicPr>
      </xdr:nvPicPr>
      <xdr:blipFill>
        <a:blip r:embed="rId2"/>
        <a:srcRect l="6619" r="769" b="4435"/>
        <a:stretch>
          <a:fillRect/>
        </a:stretch>
      </xdr:blipFill>
      <xdr:spPr>
        <a:xfrm>
          <a:off x="7810500" y="2667000"/>
          <a:ext cx="4448175" cy="1857375"/>
        </a:xfrm>
        <a:prstGeom prst="rect">
          <a:avLst/>
        </a:prstGeom>
        <a:noFill/>
        <a:ln w="1" cmpd="sng">
          <a:noFill/>
        </a:ln>
      </xdr:spPr>
    </xdr:pic>
    <xdr:clientData/>
  </xdr:twoCellAnchor>
  <xdr:twoCellAnchor editAs="oneCell">
    <xdr:from>
      <xdr:col>10</xdr:col>
      <xdr:colOff>285750</xdr:colOff>
      <xdr:row>28</xdr:row>
      <xdr:rowOff>66675</xdr:rowOff>
    </xdr:from>
    <xdr:to>
      <xdr:col>18</xdr:col>
      <xdr:colOff>47625</xdr:colOff>
      <xdr:row>42</xdr:row>
      <xdr:rowOff>133350</xdr:rowOff>
    </xdr:to>
    <xdr:pic>
      <xdr:nvPicPr>
        <xdr:cNvPr id="10" name="Picture 14"/>
        <xdr:cNvPicPr preferRelativeResize="1">
          <a:picLocks noChangeAspect="1"/>
        </xdr:cNvPicPr>
      </xdr:nvPicPr>
      <xdr:blipFill>
        <a:blip r:embed="rId3"/>
        <a:srcRect l="1562" t="2438" r="520" b="1829"/>
        <a:stretch>
          <a:fillRect/>
        </a:stretch>
      </xdr:blipFill>
      <xdr:spPr>
        <a:xfrm>
          <a:off x="7143750" y="5048250"/>
          <a:ext cx="5248275" cy="2333625"/>
        </a:xfrm>
        <a:prstGeom prst="rect">
          <a:avLst/>
        </a:prstGeom>
        <a:noFill/>
        <a:ln w="1" cmpd="sng">
          <a:noFill/>
        </a:ln>
      </xdr:spPr>
    </xdr:pic>
    <xdr:clientData/>
  </xdr:twoCellAnchor>
  <xdr:twoCellAnchor>
    <xdr:from>
      <xdr:col>8</xdr:col>
      <xdr:colOff>371475</xdr:colOff>
      <xdr:row>8</xdr:row>
      <xdr:rowOff>114300</xdr:rowOff>
    </xdr:from>
    <xdr:to>
      <xdr:col>11</xdr:col>
      <xdr:colOff>28575</xdr:colOff>
      <xdr:row>13</xdr:row>
      <xdr:rowOff>57150</xdr:rowOff>
    </xdr:to>
    <xdr:sp>
      <xdr:nvSpPr>
        <xdr:cNvPr id="11" name="AutoShape 17"/>
        <xdr:cNvSpPr>
          <a:spLocks/>
        </xdr:cNvSpPr>
      </xdr:nvSpPr>
      <xdr:spPr>
        <a:xfrm>
          <a:off x="5857875" y="1819275"/>
          <a:ext cx="1714500" cy="790575"/>
        </a:xfrm>
        <a:prstGeom prst="wedgeRoundRectCallout">
          <a:avLst>
            <a:gd name="adj1" fmla="val 63333"/>
            <a:gd name="adj2" fmla="val 120666"/>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Graphs display Initial and Final Distribution of population</a:t>
          </a:r>
        </a:p>
      </xdr:txBody>
    </xdr:sp>
    <xdr:clientData/>
  </xdr:twoCellAnchor>
  <xdr:twoCellAnchor>
    <xdr:from>
      <xdr:col>7</xdr:col>
      <xdr:colOff>428625</xdr:colOff>
      <xdr:row>23</xdr:row>
      <xdr:rowOff>38100</xdr:rowOff>
    </xdr:from>
    <xdr:to>
      <xdr:col>10</xdr:col>
      <xdr:colOff>85725</xdr:colOff>
      <xdr:row>26</xdr:row>
      <xdr:rowOff>104775</xdr:rowOff>
    </xdr:to>
    <xdr:sp>
      <xdr:nvSpPr>
        <xdr:cNvPr id="12" name="AutoShape 18"/>
        <xdr:cNvSpPr>
          <a:spLocks/>
        </xdr:cNvSpPr>
      </xdr:nvSpPr>
      <xdr:spPr>
        <a:xfrm>
          <a:off x="5229225" y="4210050"/>
          <a:ext cx="1714500" cy="552450"/>
        </a:xfrm>
        <a:prstGeom prst="wedgeRoundRectCallout">
          <a:avLst>
            <a:gd name="adj1" fmla="val 86111"/>
            <a:gd name="adj2" fmla="val 222222"/>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The Evolution of the population is shown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11</xdr:row>
      <xdr:rowOff>114300</xdr:rowOff>
    </xdr:from>
    <xdr:to>
      <xdr:col>23</xdr:col>
      <xdr:colOff>314325</xdr:colOff>
      <xdr:row>27</xdr:row>
      <xdr:rowOff>66675</xdr:rowOff>
    </xdr:to>
    <xdr:graphicFrame>
      <xdr:nvGraphicFramePr>
        <xdr:cNvPr id="1" name="Chart 1"/>
        <xdr:cNvGraphicFramePr/>
      </xdr:nvGraphicFramePr>
      <xdr:xfrm>
        <a:off x="4095750" y="2343150"/>
        <a:ext cx="7000875" cy="28860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0</xdr:row>
      <xdr:rowOff>19050</xdr:rowOff>
    </xdr:from>
    <xdr:to>
      <xdr:col>16</xdr:col>
      <xdr:colOff>304800</xdr:colOff>
      <xdr:row>11</xdr:row>
      <xdr:rowOff>38100</xdr:rowOff>
    </xdr:to>
    <xdr:graphicFrame>
      <xdr:nvGraphicFramePr>
        <xdr:cNvPr id="2" name="Chart 7"/>
        <xdr:cNvGraphicFramePr/>
      </xdr:nvGraphicFramePr>
      <xdr:xfrm>
        <a:off x="5495925" y="19050"/>
        <a:ext cx="2724150" cy="224790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19050</xdr:rowOff>
    </xdr:from>
    <xdr:to>
      <xdr:col>23</xdr:col>
      <xdr:colOff>285750</xdr:colOff>
      <xdr:row>11</xdr:row>
      <xdr:rowOff>38100</xdr:rowOff>
    </xdr:to>
    <xdr:graphicFrame>
      <xdr:nvGraphicFramePr>
        <xdr:cNvPr id="3" name="Chart 8"/>
        <xdr:cNvGraphicFramePr/>
      </xdr:nvGraphicFramePr>
      <xdr:xfrm>
        <a:off x="8324850" y="19050"/>
        <a:ext cx="2743200" cy="2247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awofaverag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lawofaverages.com/"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C2:P10"/>
  <sheetViews>
    <sheetView showGridLines="0" showRowColHeaders="0" tabSelected="1" workbookViewId="0" topLeftCell="A1">
      <selection activeCell="F6" sqref="F6"/>
    </sheetView>
  </sheetViews>
  <sheetFormatPr defaultColWidth="9.00390625" defaultRowHeight="12.75"/>
  <cols>
    <col min="1" max="16384" width="9.00390625" style="50" customWidth="1"/>
  </cols>
  <sheetData>
    <row r="2" spans="5:16" ht="36.75">
      <c r="E2" s="51" t="s">
        <v>20</v>
      </c>
      <c r="P2" s="54" t="s">
        <v>22</v>
      </c>
    </row>
    <row r="3" ht="15.75">
      <c r="E3" s="52" t="s">
        <v>21</v>
      </c>
    </row>
    <row r="5" ht="18">
      <c r="C5" s="53"/>
    </row>
    <row r="10" ht="15.75">
      <c r="E10" s="55" t="s">
        <v>23</v>
      </c>
    </row>
  </sheetData>
  <hyperlinks>
    <hyperlink ref="P2" r:id="rId1" display="www.FlawOfAverages.com"/>
  </hyperlinks>
  <printOptions/>
  <pageMargins left="0.75" right="0.75" top="1" bottom="1" header="0.5" footer="0.5"/>
  <pageSetup horizontalDpi="1200" verticalDpi="1200" orientation="portrait" r:id="rId3"/>
  <drawing r:id="rId2"/>
</worksheet>
</file>

<file path=xl/worksheets/sheet2.xml><?xml version="1.0" encoding="utf-8"?>
<worksheet xmlns="http://schemas.openxmlformats.org/spreadsheetml/2006/main" xmlns:r="http://schemas.openxmlformats.org/officeDocument/2006/relationships">
  <sheetPr codeName="Sheet1" transitionEvaluation="1" transitionEntry="1"/>
  <dimension ref="A1:BL48"/>
  <sheetViews>
    <sheetView showGridLines="0" zoomScale="130" zoomScaleNormal="130" workbookViewId="0" topLeftCell="A1">
      <selection activeCell="E1" sqref="E1"/>
    </sheetView>
  </sheetViews>
  <sheetFormatPr defaultColWidth="9.625" defaultRowHeight="12.75"/>
  <cols>
    <col min="1" max="1" width="9.625" style="25" customWidth="1"/>
    <col min="2" max="2" width="10.50390625" style="25" customWidth="1"/>
    <col min="3" max="3" width="6.25390625" style="1" customWidth="1"/>
    <col min="4" max="4" width="8.25390625" style="1" customWidth="1"/>
    <col min="5" max="5" width="7.125" style="1" customWidth="1"/>
    <col min="6" max="6" width="5.625" style="1" customWidth="1"/>
    <col min="7" max="7" width="3.625" style="25" customWidth="1"/>
    <col min="8" max="8" width="7.125" style="25" customWidth="1"/>
    <col min="9" max="9" width="7.625" style="25" customWidth="1"/>
    <col min="10" max="10" width="5.875" style="25" customWidth="1"/>
    <col min="11" max="50" width="5.375" style="25" customWidth="1"/>
    <col min="51" max="64" width="5.375" style="1" customWidth="1"/>
    <col min="65" max="16384" width="9.625" style="1" customWidth="1"/>
  </cols>
  <sheetData>
    <row r="1" s="25" customFormat="1" ht="14.25">
      <c r="A1" s="25" t="s">
        <v>16</v>
      </c>
    </row>
    <row r="2" spans="1:10" s="25" customFormat="1" ht="18.75">
      <c r="A2" s="56" t="s">
        <v>22</v>
      </c>
      <c r="J2" s="27"/>
    </row>
    <row r="3" spans="2:64" s="25" customFormat="1" ht="15">
      <c r="B3" s="27" t="s">
        <v>18</v>
      </c>
      <c r="C3" s="28"/>
      <c r="H3" s="29" t="s">
        <v>15</v>
      </c>
      <c r="I3" s="28"/>
      <c r="J3" s="28"/>
      <c r="K3" s="28"/>
      <c r="L3" s="28"/>
      <c r="M3" s="28"/>
      <c r="N3" s="28"/>
      <c r="O3" s="28"/>
      <c r="P3" s="28"/>
      <c r="Q3" s="28"/>
      <c r="R3" s="28"/>
      <c r="BH3" s="28"/>
      <c r="BI3" s="28"/>
      <c r="BJ3" s="28"/>
      <c r="BK3" s="28"/>
      <c r="BL3" s="28"/>
    </row>
    <row r="4" spans="2:64" s="25" customFormat="1" ht="14.25">
      <c r="B4" s="30" t="s">
        <v>0</v>
      </c>
      <c r="C4" s="31"/>
      <c r="D4" s="31"/>
      <c r="E4" s="31"/>
      <c r="F4" s="31"/>
      <c r="G4" s="31"/>
      <c r="I4" s="30" t="s">
        <v>14</v>
      </c>
      <c r="BH4" s="30"/>
      <c r="BI4" s="30"/>
      <c r="BJ4" s="30"/>
      <c r="BK4" s="30"/>
      <c r="BL4" s="30"/>
    </row>
    <row r="5" spans="1:64" s="25" customFormat="1" ht="13.5" customHeight="1" thickBot="1">
      <c r="A5" s="34" t="s">
        <v>1</v>
      </c>
      <c r="B5" s="27"/>
      <c r="C5" s="34" t="s">
        <v>5</v>
      </c>
      <c r="D5" s="34" t="s">
        <v>3</v>
      </c>
      <c r="E5" s="34" t="s">
        <v>4</v>
      </c>
      <c r="F5" s="34" t="s">
        <v>19</v>
      </c>
      <c r="G5" s="34"/>
      <c r="H5" s="32" t="s">
        <v>11</v>
      </c>
      <c r="I5" s="30" t="s">
        <v>10</v>
      </c>
      <c r="BH5" s="33"/>
      <c r="BI5" s="33"/>
      <c r="BJ5" s="33"/>
      <c r="BK5" s="33"/>
      <c r="BL5" s="33"/>
    </row>
    <row r="6" spans="1:64" ht="14.25">
      <c r="A6" s="31"/>
      <c r="B6" s="34" t="s">
        <v>9</v>
      </c>
      <c r="C6" s="4">
        <v>0.87</v>
      </c>
      <c r="D6" s="5">
        <v>0.2</v>
      </c>
      <c r="E6" s="24">
        <v>0</v>
      </c>
      <c r="F6" s="6">
        <v>0</v>
      </c>
      <c r="G6" s="37"/>
      <c r="H6" s="40">
        <v>0.4819527230624352</v>
      </c>
      <c r="I6" s="40">
        <f>AX31</f>
        <v>0.4819279163661912</v>
      </c>
      <c r="BH6" s="2"/>
      <c r="BI6" s="2"/>
      <c r="BJ6" s="2"/>
      <c r="BK6" s="2"/>
      <c r="BL6" s="2"/>
    </row>
    <row r="7" spans="1:64" ht="14.25">
      <c r="A7" s="31"/>
      <c r="B7" s="34" t="s">
        <v>7</v>
      </c>
      <c r="C7" s="7">
        <v>0.12</v>
      </c>
      <c r="D7" s="8">
        <v>0.75</v>
      </c>
      <c r="E7" s="18">
        <v>0.1</v>
      </c>
      <c r="F7" s="9">
        <v>0</v>
      </c>
      <c r="G7" s="37"/>
      <c r="H7" s="40">
        <v>0.31325512381973175</v>
      </c>
      <c r="I7" s="40">
        <f>AX32</f>
        <v>0.3132530294002536</v>
      </c>
      <c r="BH7" s="2"/>
      <c r="BI7" s="2"/>
      <c r="BJ7" s="2"/>
      <c r="BK7" s="2"/>
      <c r="BL7" s="2"/>
    </row>
    <row r="8" spans="1:64" ht="14.25">
      <c r="A8" s="31"/>
      <c r="B8" s="34" t="s">
        <v>8</v>
      </c>
      <c r="C8" s="7">
        <v>0.01</v>
      </c>
      <c r="D8" s="8">
        <v>0.05</v>
      </c>
      <c r="E8" s="18">
        <v>0.9</v>
      </c>
      <c r="F8" s="9">
        <v>0</v>
      </c>
      <c r="G8" s="37"/>
      <c r="H8" s="40">
        <v>0.20479215311783344</v>
      </c>
      <c r="I8" s="40">
        <f>AX33</f>
        <v>0.20481905423355573</v>
      </c>
      <c r="BH8" s="2"/>
      <c r="BI8" s="2"/>
      <c r="BJ8" s="2"/>
      <c r="BK8" s="2"/>
      <c r="BL8" s="2"/>
    </row>
    <row r="9" spans="1:64" ht="15" thickBot="1">
      <c r="A9" s="31"/>
      <c r="B9" s="34" t="s">
        <v>12</v>
      </c>
      <c r="C9" s="10">
        <v>0</v>
      </c>
      <c r="D9" s="11">
        <v>0</v>
      </c>
      <c r="E9" s="23">
        <v>0</v>
      </c>
      <c r="F9" s="12">
        <v>1</v>
      </c>
      <c r="G9" s="37"/>
      <c r="H9" s="40">
        <v>0</v>
      </c>
      <c r="I9" s="40">
        <f>AX34</f>
        <v>0</v>
      </c>
      <c r="BH9" s="2"/>
      <c r="BI9" s="2"/>
      <c r="BJ9" s="2"/>
      <c r="BK9" s="2"/>
      <c r="BL9" s="2"/>
    </row>
    <row r="10" spans="1:64" s="25" customFormat="1" ht="13.5" customHeight="1">
      <c r="A10" s="34"/>
      <c r="C10" s="36">
        <f>SUM(C6:C9)</f>
        <v>1</v>
      </c>
      <c r="D10" s="36">
        <f>SUM(D6:D9)</f>
        <v>1</v>
      </c>
      <c r="E10" s="36">
        <f>SUM(E6:E9)</f>
        <v>1</v>
      </c>
      <c r="F10" s="36">
        <f>SUM(F6:F9)</f>
        <v>1</v>
      </c>
      <c r="I10" s="30"/>
      <c r="J10" s="27"/>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10" s="25" customFormat="1" ht="28.5">
      <c r="A11" s="35" t="s">
        <v>2</v>
      </c>
      <c r="B11" s="36"/>
      <c r="G11" s="36"/>
      <c r="H11" s="36"/>
      <c r="J11" s="27"/>
    </row>
    <row r="12" s="25" customFormat="1" ht="14.25"/>
    <row r="13" spans="2:10" s="25" customFormat="1" ht="15" thickBot="1">
      <c r="B13" s="30" t="s">
        <v>0</v>
      </c>
      <c r="C13" s="34" t="s">
        <v>5</v>
      </c>
      <c r="D13" s="34" t="s">
        <v>3</v>
      </c>
      <c r="E13" s="34" t="s">
        <v>4</v>
      </c>
      <c r="F13" s="34" t="s">
        <v>19</v>
      </c>
      <c r="G13" s="34"/>
      <c r="J13" s="27"/>
    </row>
    <row r="14" spans="1:13" ht="14.25">
      <c r="A14" s="34" t="s">
        <v>1</v>
      </c>
      <c r="B14" s="27"/>
      <c r="C14" s="16">
        <v>0.9</v>
      </c>
      <c r="D14" s="13">
        <v>0.23</v>
      </c>
      <c r="E14" s="5">
        <v>0</v>
      </c>
      <c r="F14" s="6">
        <v>0</v>
      </c>
      <c r="G14" s="37"/>
      <c r="L14" s="27">
        <f>AX31</f>
        <v>0.4819279163661912</v>
      </c>
      <c r="M14" s="25">
        <f>L14/$L$18</f>
        <v>0.481927916366191</v>
      </c>
    </row>
    <row r="15" spans="2:13" ht="14.25">
      <c r="B15" s="34" t="s">
        <v>7</v>
      </c>
      <c r="C15" s="15">
        <v>0.1</v>
      </c>
      <c r="D15" s="8">
        <v>0.75</v>
      </c>
      <c r="E15" s="17">
        <v>0.15</v>
      </c>
      <c r="F15" s="9">
        <v>0</v>
      </c>
      <c r="G15" s="37"/>
      <c r="L15" s="27">
        <f>AX32</f>
        <v>0.3132530294002536</v>
      </c>
      <c r="M15" s="25">
        <f>L15/$L$18</f>
        <v>0.31325302940025346</v>
      </c>
    </row>
    <row r="16" spans="2:13" ht="14.25">
      <c r="B16" s="34" t="s">
        <v>8</v>
      </c>
      <c r="C16" s="15">
        <v>0</v>
      </c>
      <c r="D16" s="14">
        <v>0.02</v>
      </c>
      <c r="E16" s="14">
        <v>0.85</v>
      </c>
      <c r="F16" s="9">
        <v>0</v>
      </c>
      <c r="G16" s="37"/>
      <c r="L16" s="27">
        <f>AX33</f>
        <v>0.20481905423355573</v>
      </c>
      <c r="M16" s="25">
        <f>L16/$L$18</f>
        <v>0.20481905423355565</v>
      </c>
    </row>
    <row r="17" spans="2:13" ht="15" thickBot="1">
      <c r="B17" s="34" t="s">
        <v>12</v>
      </c>
      <c r="C17" s="10">
        <v>0</v>
      </c>
      <c r="D17" s="11">
        <v>0</v>
      </c>
      <c r="E17" s="11">
        <v>0</v>
      </c>
      <c r="F17" s="12">
        <v>1</v>
      </c>
      <c r="G17" s="37"/>
      <c r="L17" s="27">
        <f>AX34</f>
        <v>0</v>
      </c>
      <c r="M17" s="25">
        <f>L17/$L$18</f>
        <v>0</v>
      </c>
    </row>
    <row r="18" spans="3:12" ht="14.25">
      <c r="C18" s="36">
        <f>SUM(C14:C17)</f>
        <v>1</v>
      </c>
      <c r="D18" s="36">
        <f>SUM(D14:D17)</f>
        <v>1</v>
      </c>
      <c r="E18" s="36">
        <f>SUM(E14:E17)</f>
        <v>1</v>
      </c>
      <c r="F18" s="36">
        <f>SUM(F14:F17)</f>
        <v>1</v>
      </c>
      <c r="G18" s="36"/>
      <c r="L18" s="27">
        <f>SUM(L14:L17)</f>
        <v>1.0000000000000004</v>
      </c>
    </row>
    <row r="19" spans="3:6" ht="14.25">
      <c r="C19" s="25"/>
      <c r="D19" s="25"/>
      <c r="E19" s="25"/>
      <c r="F19" s="25"/>
    </row>
    <row r="20" spans="2:7" ht="15" thickBot="1">
      <c r="B20" s="30" t="s">
        <v>0</v>
      </c>
      <c r="C20" s="34" t="s">
        <v>5</v>
      </c>
      <c r="D20" s="34" t="s">
        <v>3</v>
      </c>
      <c r="E20" s="34" t="s">
        <v>4</v>
      </c>
      <c r="F20" s="34" t="s">
        <v>19</v>
      </c>
      <c r="G20" s="34"/>
    </row>
    <row r="21" spans="1:7" ht="14.25">
      <c r="A21" s="34" t="s">
        <v>1</v>
      </c>
      <c r="B21" s="27"/>
      <c r="C21" s="21">
        <v>0.82</v>
      </c>
      <c r="D21" s="22">
        <v>0.1</v>
      </c>
      <c r="E21" s="5">
        <v>0</v>
      </c>
      <c r="F21" s="6">
        <v>0</v>
      </c>
      <c r="G21" s="37"/>
    </row>
    <row r="22" spans="2:7" ht="14.25">
      <c r="B22" s="34" t="s">
        <v>7</v>
      </c>
      <c r="C22" s="20">
        <v>0.15</v>
      </c>
      <c r="D22" s="14">
        <v>0.65</v>
      </c>
      <c r="E22" s="14">
        <v>0.05</v>
      </c>
      <c r="F22" s="9">
        <v>0</v>
      </c>
      <c r="G22" s="37"/>
    </row>
    <row r="23" spans="2:7" ht="14.25">
      <c r="B23" s="34" t="s">
        <v>8</v>
      </c>
      <c r="C23" s="20">
        <v>0.02</v>
      </c>
      <c r="D23" s="17">
        <v>0.24</v>
      </c>
      <c r="E23" s="17">
        <v>0.94</v>
      </c>
      <c r="F23" s="9">
        <v>0</v>
      </c>
      <c r="G23" s="37"/>
    </row>
    <row r="24" spans="2:7" ht="15" thickBot="1">
      <c r="B24" s="34" t="s">
        <v>12</v>
      </c>
      <c r="C24" s="49">
        <v>0.01</v>
      </c>
      <c r="D24" s="19">
        <v>0.01</v>
      </c>
      <c r="E24" s="19">
        <v>0.01</v>
      </c>
      <c r="F24" s="12">
        <v>1</v>
      </c>
      <c r="G24" s="37"/>
    </row>
    <row r="25" spans="3:7" ht="14.25">
      <c r="C25" s="36">
        <f>SUM(C21:C24)</f>
        <v>1</v>
      </c>
      <c r="D25" s="36">
        <f>SUM(D21:D24)</f>
        <v>1</v>
      </c>
      <c r="E25" s="36">
        <f>SUM(E21:E24)</f>
        <v>1</v>
      </c>
      <c r="F25" s="36">
        <f>SUM(F21:F24)</f>
        <v>1</v>
      </c>
      <c r="G25" s="36"/>
    </row>
    <row r="26" spans="3:6" ht="14.25">
      <c r="C26" s="25"/>
      <c r="D26" s="25"/>
      <c r="E26" s="25"/>
      <c r="F26" s="25"/>
    </row>
    <row r="27" spans="3:6" ht="14.25">
      <c r="C27" s="25"/>
      <c r="D27" s="25"/>
      <c r="E27" s="25"/>
      <c r="F27" s="25"/>
    </row>
    <row r="28" spans="2:50" ht="14.25">
      <c r="B28" s="30" t="s">
        <v>0</v>
      </c>
      <c r="C28" s="25" t="s">
        <v>6</v>
      </c>
      <c r="D28" s="25"/>
      <c r="E28" s="25"/>
      <c r="F28" s="26">
        <v>0</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ht="15.75" thickBot="1">
      <c r="A29" s="34" t="s">
        <v>1</v>
      </c>
      <c r="B29" s="27"/>
      <c r="C29" s="34" t="s">
        <v>5</v>
      </c>
      <c r="D29" s="34" t="s">
        <v>3</v>
      </c>
      <c r="E29" s="34" t="s">
        <v>4</v>
      </c>
      <c r="F29" s="34" t="s">
        <v>19</v>
      </c>
      <c r="J29" s="33">
        <v>0</v>
      </c>
      <c r="K29" s="29" t="s">
        <v>13</v>
      </c>
      <c r="L29" s="33"/>
      <c r="M29" s="33"/>
      <c r="N29" s="33">
        <v>1</v>
      </c>
      <c r="O29" s="33"/>
      <c r="P29" s="33"/>
      <c r="Q29" s="33"/>
      <c r="R29" s="33">
        <v>2</v>
      </c>
      <c r="S29" s="33"/>
      <c r="T29" s="33"/>
      <c r="U29" s="33"/>
      <c r="V29" s="33">
        <v>3</v>
      </c>
      <c r="W29" s="33"/>
      <c r="X29" s="33"/>
      <c r="Y29" s="33"/>
      <c r="Z29" s="33">
        <v>4</v>
      </c>
      <c r="AA29" s="33"/>
      <c r="AB29" s="33"/>
      <c r="AC29" s="33"/>
      <c r="AD29" s="33">
        <v>5</v>
      </c>
      <c r="AE29" s="33"/>
      <c r="AF29" s="33"/>
      <c r="AG29" s="33"/>
      <c r="AH29" s="33">
        <v>6</v>
      </c>
      <c r="AI29" s="33"/>
      <c r="AJ29" s="33"/>
      <c r="AK29" s="33"/>
      <c r="AL29" s="33">
        <v>7</v>
      </c>
      <c r="AM29" s="33"/>
      <c r="AN29" s="33"/>
      <c r="AO29" s="33"/>
      <c r="AP29" s="33">
        <v>8</v>
      </c>
      <c r="AQ29" s="33"/>
      <c r="AR29" s="33"/>
      <c r="AS29" s="33"/>
      <c r="AT29" s="33">
        <v>9</v>
      </c>
      <c r="AU29" s="33"/>
      <c r="AV29" s="33"/>
      <c r="AW29" s="33"/>
      <c r="AX29" s="33">
        <v>10</v>
      </c>
    </row>
    <row r="30" spans="2:6" ht="14.25">
      <c r="B30" s="34" t="s">
        <v>9</v>
      </c>
      <c r="C30" s="41">
        <v>0.87</v>
      </c>
      <c r="D30" s="42">
        <v>0.2</v>
      </c>
      <c r="E30" s="42">
        <v>0</v>
      </c>
      <c r="F30" s="43">
        <v>0</v>
      </c>
    </row>
    <row r="31" spans="1:50" ht="14.25">
      <c r="A31" s="25" t="s">
        <v>17</v>
      </c>
      <c r="B31" s="34" t="s">
        <v>7</v>
      </c>
      <c r="C31" s="44">
        <v>0.12</v>
      </c>
      <c r="D31" s="37">
        <v>0.75</v>
      </c>
      <c r="E31" s="37">
        <v>0.1</v>
      </c>
      <c r="F31" s="45">
        <v>0</v>
      </c>
      <c r="J31" s="38">
        <f>H6</f>
        <v>0.4819527230624352</v>
      </c>
      <c r="K31" s="39">
        <f aca="true" t="shared" si="0" ref="K31:AX31">MMULT($C6:$F6,J$31:J$34)*1+$F$28</f>
        <v>0.481949893828265</v>
      </c>
      <c r="L31" s="39">
        <f t="shared" si="0"/>
        <v>0.4819473846194054</v>
      </c>
      <c r="M31" s="39">
        <f t="shared" si="0"/>
        <v>0.4819451592369255</v>
      </c>
      <c r="N31" s="39">
        <f t="shared" si="0"/>
        <v>0.4819431855763306</v>
      </c>
      <c r="O31" s="39">
        <f t="shared" si="0"/>
        <v>0.48194143516448884</v>
      </c>
      <c r="P31" s="39">
        <f t="shared" si="0"/>
        <v>0.4819398827489134</v>
      </c>
      <c r="Q31" s="39">
        <f t="shared" si="0"/>
        <v>0.48193850593348797</v>
      </c>
      <c r="R31" s="39">
        <f t="shared" si="0"/>
        <v>0.4819372848553868</v>
      </c>
      <c r="S31" s="39">
        <f t="shared" si="0"/>
        <v>0.4819362018985344</v>
      </c>
      <c r="T31" s="39">
        <f t="shared" si="0"/>
        <v>0.48193524143947264</v>
      </c>
      <c r="U31" s="39">
        <f t="shared" si="0"/>
        <v>0.4819343896219713</v>
      </c>
      <c r="V31" s="39">
        <f t="shared" si="0"/>
        <v>0.48193363415713253</v>
      </c>
      <c r="W31" s="39">
        <f t="shared" si="0"/>
        <v>0.48193296414610454</v>
      </c>
      <c r="X31" s="39">
        <f t="shared" si="0"/>
        <v>0.481932369922849</v>
      </c>
      <c r="Y31" s="39">
        <f t="shared" si="0"/>
        <v>0.48193184291469277</v>
      </c>
      <c r="Z31" s="39">
        <f t="shared" si="0"/>
        <v>0.48193137551865334</v>
      </c>
      <c r="AA31" s="39">
        <f t="shared" si="0"/>
        <v>0.4819309609917531</v>
      </c>
      <c r="AB31" s="39">
        <f t="shared" si="0"/>
        <v>0.4819305933537409</v>
      </c>
      <c r="AC31" s="39">
        <f t="shared" si="0"/>
        <v>0.4819302673008168</v>
      </c>
      <c r="AD31" s="39">
        <f t="shared" si="0"/>
        <v>0.48192997812911603</v>
      </c>
      <c r="AE31" s="39">
        <f t="shared" si="0"/>
        <v>0.4819297216668478</v>
      </c>
      <c r="AF31" s="39">
        <f t="shared" si="0"/>
        <v>0.48192949421410997</v>
      </c>
      <c r="AG31" s="39">
        <f t="shared" si="0"/>
        <v>0.4819292924895121</v>
      </c>
      <c r="AH31" s="39">
        <f t="shared" si="0"/>
        <v>0.48192911358283563</v>
      </c>
      <c r="AI31" s="39">
        <f t="shared" si="0"/>
        <v>0.48192895491304916</v>
      </c>
      <c r="AJ31" s="39">
        <f t="shared" si="0"/>
        <v>0.4819288141910725</v>
      </c>
      <c r="AK31" s="39">
        <f t="shared" si="0"/>
        <v>0.4819286893867531</v>
      </c>
      <c r="AL31" s="39">
        <f t="shared" si="0"/>
        <v>0.4819285786995775</v>
      </c>
      <c r="AM31" s="39">
        <f t="shared" si="0"/>
        <v>0.481928480532696</v>
      </c>
      <c r="AN31" s="39">
        <f t="shared" si="0"/>
        <v>0.48192839346988514</v>
      </c>
      <c r="AO31" s="39">
        <f t="shared" si="0"/>
        <v>0.4819283162551166</v>
      </c>
      <c r="AP31" s="39">
        <f t="shared" si="0"/>
        <v>0.4819282477744367</v>
      </c>
      <c r="AQ31" s="39">
        <f t="shared" si="0"/>
        <v>0.4819281870398959</v>
      </c>
      <c r="AR31" s="39">
        <f t="shared" si="0"/>
        <v>0.48192813317529554</v>
      </c>
      <c r="AS31" s="39">
        <f t="shared" si="0"/>
        <v>0.4819280854035477</v>
      </c>
      <c r="AT31" s="39">
        <f t="shared" si="0"/>
        <v>0.48192804303546405</v>
      </c>
      <c r="AU31" s="39">
        <f t="shared" si="0"/>
        <v>0.48192800545981335</v>
      </c>
      <c r="AV31" s="39">
        <f t="shared" si="0"/>
        <v>0.4819279721345032</v>
      </c>
      <c r="AW31" s="39">
        <f t="shared" si="0"/>
        <v>0.4819279425787597</v>
      </c>
      <c r="AX31" s="39">
        <f t="shared" si="0"/>
        <v>0.4819279163661912</v>
      </c>
    </row>
    <row r="32" spans="2:50" ht="14.25">
      <c r="B32" s="34" t="s">
        <v>8</v>
      </c>
      <c r="C32" s="44">
        <v>0.01</v>
      </c>
      <c r="D32" s="37">
        <v>0.05</v>
      </c>
      <c r="E32" s="37">
        <v>0.9</v>
      </c>
      <c r="F32" s="45">
        <v>0</v>
      </c>
      <c r="J32" s="38">
        <f>H7</f>
        <v>0.31325512381973175</v>
      </c>
      <c r="K32" s="39">
        <f aca="true" t="shared" si="1" ref="K32:AX32">MMULT($C7:$F7,J$31:J$34)*1+$F$28</f>
        <v>0.3132548849440744</v>
      </c>
      <c r="L32" s="39">
        <f t="shared" si="1"/>
        <v>0.3132546730902137</v>
      </c>
      <c r="M32" s="39">
        <f t="shared" si="1"/>
        <v>0.31325448520102706</v>
      </c>
      <c r="N32" s="39">
        <f t="shared" si="1"/>
        <v>0.31325431856540614</v>
      </c>
      <c r="O32" s="39">
        <f t="shared" si="1"/>
        <v>0.31325417077904066</v>
      </c>
      <c r="P32" s="39">
        <f t="shared" si="1"/>
        <v>0.31325403970966625</v>
      </c>
      <c r="Q32" s="39">
        <f t="shared" si="1"/>
        <v>0.31325392346626135</v>
      </c>
      <c r="R32" s="39">
        <f t="shared" si="1"/>
        <v>0.3132538203717397</v>
      </c>
      <c r="S32" s="39">
        <f t="shared" si="1"/>
        <v>0.3132537289387386</v>
      </c>
      <c r="T32" s="39">
        <f t="shared" si="1"/>
        <v>0.3132536478481508</v>
      </c>
      <c r="U32" s="39">
        <f t="shared" si="1"/>
        <v>0.3132535759300875</v>
      </c>
      <c r="V32" s="39">
        <f t="shared" si="1"/>
        <v>0.3132535121469963</v>
      </c>
      <c r="W32" s="39">
        <f t="shared" si="1"/>
        <v>0.3132534555786903</v>
      </c>
      <c r="X32" s="39">
        <f t="shared" si="1"/>
        <v>0.31325340540907076</v>
      </c>
      <c r="Y32" s="39">
        <f t="shared" si="1"/>
        <v>0.313253360914353</v>
      </c>
      <c r="Z32" s="39">
        <f t="shared" si="1"/>
        <v>0.31325332145262336</v>
      </c>
      <c r="AA32" s="39">
        <f t="shared" si="1"/>
        <v>0.3132532864545783</v>
      </c>
      <c r="AB32" s="39">
        <f t="shared" si="1"/>
        <v>0.31325325541531096</v>
      </c>
      <c r="AC32" s="39">
        <f t="shared" si="1"/>
        <v>0.31325322788702703</v>
      </c>
      <c r="AD32" s="39">
        <f t="shared" si="1"/>
        <v>0.3132532034725839</v>
      </c>
      <c r="AE32" s="39">
        <f t="shared" si="1"/>
        <v>0.3132531818197619</v>
      </c>
      <c r="AF32" s="39">
        <f t="shared" si="1"/>
        <v>0.3132531626161823</v>
      </c>
      <c r="AG32" s="39">
        <f t="shared" si="1"/>
        <v>0.3132531455848007</v>
      </c>
      <c r="AH32" s="39">
        <f t="shared" si="1"/>
        <v>0.31325313047991077</v>
      </c>
      <c r="AI32" s="39">
        <f t="shared" si="1"/>
        <v>0.3132531170835987</v>
      </c>
      <c r="AJ32" s="39">
        <f t="shared" si="1"/>
        <v>0.3132531052026002</v>
      </c>
      <c r="AK32" s="39">
        <f t="shared" si="1"/>
        <v>0.3132530946655116</v>
      </c>
      <c r="AL32" s="39">
        <f t="shared" si="1"/>
        <v>0.31325308532031765</v>
      </c>
      <c r="AM32" s="39">
        <f t="shared" si="1"/>
        <v>0.31325307703219807</v>
      </c>
      <c r="AN32" s="39">
        <f t="shared" si="1"/>
        <v>0.3132530696815827</v>
      </c>
      <c r="AO32" s="39">
        <f t="shared" si="1"/>
        <v>0.31325306316242646</v>
      </c>
      <c r="AP32" s="39">
        <f t="shared" si="1"/>
        <v>0.3132530573806796</v>
      </c>
      <c r="AQ32" s="39">
        <f t="shared" si="1"/>
        <v>0.31325305225293054</v>
      </c>
      <c r="AR32" s="39">
        <f t="shared" si="1"/>
        <v>0.3132530477052028</v>
      </c>
      <c r="AS32" s="39">
        <f t="shared" si="1"/>
        <v>0.3132530436718878</v>
      </c>
      <c r="AT32" s="39">
        <f t="shared" si="1"/>
        <v>0.3132530400947981</v>
      </c>
      <c r="AU32" s="39">
        <f t="shared" si="1"/>
        <v>0.3132530369223281</v>
      </c>
      <c r="AV32" s="39">
        <f t="shared" si="1"/>
        <v>0.3132530341087095</v>
      </c>
      <c r="AW32" s="39">
        <f t="shared" si="1"/>
        <v>0.31325303161335133</v>
      </c>
      <c r="AX32" s="39">
        <f t="shared" si="1"/>
        <v>0.3132530294002536</v>
      </c>
    </row>
    <row r="33" spans="2:50" ht="15" thickBot="1">
      <c r="B33" s="34" t="s">
        <v>12</v>
      </c>
      <c r="C33" s="46">
        <v>0</v>
      </c>
      <c r="D33" s="47">
        <v>0</v>
      </c>
      <c r="E33" s="47">
        <v>0</v>
      </c>
      <c r="F33" s="48">
        <v>1</v>
      </c>
      <c r="J33" s="38">
        <f>H8</f>
        <v>0.20479215311783344</v>
      </c>
      <c r="K33" s="39">
        <f aca="true" t="shared" si="2" ref="K33:AX33">MMULT($C8:$F8,J$31:J$34)</f>
        <v>0.20479522122766103</v>
      </c>
      <c r="L33" s="39">
        <f t="shared" si="2"/>
        <v>0.20479794229038129</v>
      </c>
      <c r="M33" s="39">
        <f t="shared" si="2"/>
        <v>0.2048003555620479</v>
      </c>
      <c r="N33" s="39">
        <f t="shared" si="2"/>
        <v>0.2048024958582637</v>
      </c>
      <c r="O33" s="39">
        <f t="shared" si="2"/>
        <v>0.20480439405647097</v>
      </c>
      <c r="P33" s="39">
        <f t="shared" si="2"/>
        <v>0.2048060775414208</v>
      </c>
      <c r="Q33" s="39">
        <f t="shared" si="2"/>
        <v>0.20480757060025118</v>
      </c>
      <c r="R33" s="39">
        <f t="shared" si="2"/>
        <v>0.204808894772874</v>
      </c>
      <c r="S33" s="39">
        <f t="shared" si="2"/>
        <v>0.20481006916272745</v>
      </c>
      <c r="T33" s="39">
        <f t="shared" si="2"/>
        <v>0.20481111071237698</v>
      </c>
      <c r="U33" s="39">
        <f t="shared" si="2"/>
        <v>0.20481203444794155</v>
      </c>
      <c r="V33" s="39">
        <f t="shared" si="2"/>
        <v>0.2048128536958715</v>
      </c>
      <c r="W33" s="39">
        <f t="shared" si="2"/>
        <v>0.20481358027520546</v>
      </c>
      <c r="X33" s="39">
        <f t="shared" si="2"/>
        <v>0.20481422466808047</v>
      </c>
      <c r="Y33" s="39">
        <f t="shared" si="2"/>
        <v>0.20481479617095447</v>
      </c>
      <c r="Z33" s="39">
        <f t="shared" si="2"/>
        <v>0.20481530302872358</v>
      </c>
      <c r="AA33" s="39">
        <f t="shared" si="2"/>
        <v>0.2048157525536689</v>
      </c>
      <c r="AB33" s="39">
        <f t="shared" si="2"/>
        <v>0.20481615123094846</v>
      </c>
      <c r="AC33" s="39">
        <f t="shared" si="2"/>
        <v>0.20481650481215657</v>
      </c>
      <c r="AD33" s="39">
        <f t="shared" si="2"/>
        <v>0.20481681839830046</v>
      </c>
      <c r="AE33" s="39">
        <f t="shared" si="2"/>
        <v>0.20481709651339078</v>
      </c>
      <c r="AF33" s="39">
        <f t="shared" si="2"/>
        <v>0.2048173431697083</v>
      </c>
      <c r="AG33" s="39">
        <f t="shared" si="2"/>
        <v>0.2048175619256877</v>
      </c>
      <c r="AH33" s="39">
        <f t="shared" si="2"/>
        <v>0.2048177559372541</v>
      </c>
      <c r="AI33" s="39">
        <f t="shared" si="2"/>
        <v>0.20481792800335258</v>
      </c>
      <c r="AJ33" s="39">
        <f t="shared" si="2"/>
        <v>0.20481808060632778</v>
      </c>
      <c r="AK33" s="39">
        <f t="shared" si="2"/>
        <v>0.20481821594773575</v>
      </c>
      <c r="AL33" s="39">
        <f t="shared" si="2"/>
        <v>0.2048183359801053</v>
      </c>
      <c r="AM33" s="39">
        <f t="shared" si="2"/>
        <v>0.2048184424351064</v>
      </c>
      <c r="AN33" s="39">
        <f t="shared" si="2"/>
        <v>0.20481853684853266</v>
      </c>
      <c r="AO33" s="39">
        <f t="shared" si="2"/>
        <v>0.2048186205824574</v>
      </c>
      <c r="AP33" s="39">
        <f t="shared" si="2"/>
        <v>0.20481869484488416</v>
      </c>
      <c r="AQ33" s="39">
        <f t="shared" si="2"/>
        <v>0.20481876070717409</v>
      </c>
      <c r="AR33" s="39">
        <f t="shared" si="2"/>
        <v>0.20481881911950217</v>
      </c>
      <c r="AS33" s="39">
        <f t="shared" si="2"/>
        <v>0.20481887092456505</v>
      </c>
      <c r="AT33" s="39">
        <f t="shared" si="2"/>
        <v>0.2048189168697384</v>
      </c>
      <c r="AU33" s="39">
        <f t="shared" si="2"/>
        <v>0.20481895761785912</v>
      </c>
      <c r="AV33" s="39">
        <f t="shared" si="2"/>
        <v>0.20481899375678775</v>
      </c>
      <c r="AW33" s="39">
        <f t="shared" si="2"/>
        <v>0.2048190258078895</v>
      </c>
      <c r="AX33" s="39">
        <f t="shared" si="2"/>
        <v>0.20481905423355573</v>
      </c>
    </row>
    <row r="34" spans="3:50" ht="14.25">
      <c r="C34" s="36">
        <f>SUM(C30:C33)</f>
        <v>1</v>
      </c>
      <c r="D34" s="36">
        <f>SUM(D30:D33)</f>
        <v>1</v>
      </c>
      <c r="E34" s="36">
        <f>SUM(E30:E33)</f>
        <v>1</v>
      </c>
      <c r="F34" s="36">
        <f>SUM(F30:F33)</f>
        <v>1</v>
      </c>
      <c r="J34" s="38">
        <f>H9</f>
        <v>0</v>
      </c>
      <c r="K34" s="39">
        <f aca="true" t="shared" si="3" ref="K34:AX34">MMULT($C9:$F9,J$31:J$34)</f>
        <v>0</v>
      </c>
      <c r="L34" s="39">
        <f t="shared" si="3"/>
        <v>0</v>
      </c>
      <c r="M34" s="39">
        <f t="shared" si="3"/>
        <v>0</v>
      </c>
      <c r="N34" s="39">
        <f t="shared" si="3"/>
        <v>0</v>
      </c>
      <c r="O34" s="39">
        <f t="shared" si="3"/>
        <v>0</v>
      </c>
      <c r="P34" s="39">
        <f t="shared" si="3"/>
        <v>0</v>
      </c>
      <c r="Q34" s="39">
        <f t="shared" si="3"/>
        <v>0</v>
      </c>
      <c r="R34" s="39">
        <f t="shared" si="3"/>
        <v>0</v>
      </c>
      <c r="S34" s="39">
        <f t="shared" si="3"/>
        <v>0</v>
      </c>
      <c r="T34" s="39">
        <f t="shared" si="3"/>
        <v>0</v>
      </c>
      <c r="U34" s="39">
        <f t="shared" si="3"/>
        <v>0</v>
      </c>
      <c r="V34" s="39">
        <f t="shared" si="3"/>
        <v>0</v>
      </c>
      <c r="W34" s="39">
        <f t="shared" si="3"/>
        <v>0</v>
      </c>
      <c r="X34" s="39">
        <f t="shared" si="3"/>
        <v>0</v>
      </c>
      <c r="Y34" s="39">
        <f t="shared" si="3"/>
        <v>0</v>
      </c>
      <c r="Z34" s="39">
        <f t="shared" si="3"/>
        <v>0</v>
      </c>
      <c r="AA34" s="39">
        <f t="shared" si="3"/>
        <v>0</v>
      </c>
      <c r="AB34" s="39">
        <f t="shared" si="3"/>
        <v>0</v>
      </c>
      <c r="AC34" s="39">
        <f t="shared" si="3"/>
        <v>0</v>
      </c>
      <c r="AD34" s="39">
        <f t="shared" si="3"/>
        <v>0</v>
      </c>
      <c r="AE34" s="39">
        <f t="shared" si="3"/>
        <v>0</v>
      </c>
      <c r="AF34" s="39">
        <f t="shared" si="3"/>
        <v>0</v>
      </c>
      <c r="AG34" s="39">
        <f t="shared" si="3"/>
        <v>0</v>
      </c>
      <c r="AH34" s="39">
        <f t="shared" si="3"/>
        <v>0</v>
      </c>
      <c r="AI34" s="39">
        <f t="shared" si="3"/>
        <v>0</v>
      </c>
      <c r="AJ34" s="39">
        <f t="shared" si="3"/>
        <v>0</v>
      </c>
      <c r="AK34" s="39">
        <f t="shared" si="3"/>
        <v>0</v>
      </c>
      <c r="AL34" s="39">
        <f t="shared" si="3"/>
        <v>0</v>
      </c>
      <c r="AM34" s="39">
        <f t="shared" si="3"/>
        <v>0</v>
      </c>
      <c r="AN34" s="39">
        <f t="shared" si="3"/>
        <v>0</v>
      </c>
      <c r="AO34" s="39">
        <f t="shared" si="3"/>
        <v>0</v>
      </c>
      <c r="AP34" s="39">
        <f t="shared" si="3"/>
        <v>0</v>
      </c>
      <c r="AQ34" s="39">
        <f t="shared" si="3"/>
        <v>0</v>
      </c>
      <c r="AR34" s="39">
        <f t="shared" si="3"/>
        <v>0</v>
      </c>
      <c r="AS34" s="39">
        <f t="shared" si="3"/>
        <v>0</v>
      </c>
      <c r="AT34" s="39">
        <f t="shared" si="3"/>
        <v>0</v>
      </c>
      <c r="AU34" s="39">
        <f t="shared" si="3"/>
        <v>0</v>
      </c>
      <c r="AV34" s="39">
        <f t="shared" si="3"/>
        <v>0</v>
      </c>
      <c r="AW34" s="39">
        <f t="shared" si="3"/>
        <v>0</v>
      </c>
      <c r="AX34" s="39">
        <f t="shared" si="3"/>
        <v>0</v>
      </c>
    </row>
    <row r="35" spans="3:7" ht="14.25">
      <c r="C35" s="34"/>
      <c r="D35" s="34"/>
      <c r="E35" s="34"/>
      <c r="F35" s="34"/>
      <c r="G35" s="34"/>
    </row>
    <row r="36" spans="3:7" ht="14.25">
      <c r="C36" s="34"/>
      <c r="D36" s="34"/>
      <c r="E36" s="34"/>
      <c r="F36" s="34"/>
      <c r="G36" s="34"/>
    </row>
    <row r="37" spans="3:7" ht="14.25">
      <c r="C37" s="34"/>
      <c r="D37" s="34"/>
      <c r="E37" s="34"/>
      <c r="F37" s="34"/>
      <c r="G37" s="34"/>
    </row>
    <row r="38" spans="3:7" ht="14.25">
      <c r="C38" s="34"/>
      <c r="D38" s="34"/>
      <c r="E38" s="34"/>
      <c r="F38" s="34"/>
      <c r="G38" s="34"/>
    </row>
    <row r="39" spans="3:7" ht="14.25">
      <c r="C39" s="34"/>
      <c r="D39" s="34"/>
      <c r="E39" s="34"/>
      <c r="F39" s="34"/>
      <c r="G39" s="34"/>
    </row>
    <row r="40" spans="3:7" ht="14.25">
      <c r="C40" s="34"/>
      <c r="D40" s="34"/>
      <c r="E40" s="34"/>
      <c r="F40" s="34"/>
      <c r="G40" s="34"/>
    </row>
    <row r="41" spans="3:7" ht="14.25">
      <c r="C41" s="34"/>
      <c r="D41" s="34"/>
      <c r="E41" s="34"/>
      <c r="F41" s="34"/>
      <c r="G41" s="34"/>
    </row>
    <row r="42" spans="3:7" ht="14.25">
      <c r="C42" s="34"/>
      <c r="D42" s="34"/>
      <c r="E42" s="34"/>
      <c r="F42" s="34"/>
      <c r="G42" s="34"/>
    </row>
    <row r="43" spans="3:6" ht="14.25">
      <c r="C43" s="25"/>
      <c r="D43" s="25"/>
      <c r="E43" s="25"/>
      <c r="F43" s="25"/>
    </row>
    <row r="44" spans="3:6" ht="14.25">
      <c r="C44" s="25"/>
      <c r="D44" s="25"/>
      <c r="E44" s="25"/>
      <c r="F44" s="25"/>
    </row>
    <row r="45" spans="3:6" ht="14.25">
      <c r="C45" s="25"/>
      <c r="D45" s="25"/>
      <c r="E45" s="25"/>
      <c r="F45" s="25"/>
    </row>
    <row r="46" spans="3:6" ht="14.25">
      <c r="C46" s="25"/>
      <c r="D46" s="25"/>
      <c r="E46" s="25"/>
      <c r="F46" s="25"/>
    </row>
    <row r="47" spans="3:6" ht="14.25">
      <c r="C47" s="25"/>
      <c r="D47" s="25"/>
      <c r="E47" s="25"/>
      <c r="F47" s="25"/>
    </row>
    <row r="48" spans="3:6" ht="14.25">
      <c r="C48" s="25"/>
      <c r="D48" s="25"/>
      <c r="E48" s="25"/>
      <c r="F48" s="25"/>
    </row>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row r="72" s="25" customFormat="1" ht="14.25"/>
    <row r="73" s="25" customFormat="1" ht="14.25"/>
    <row r="74" s="25" customFormat="1" ht="14.25"/>
    <row r="75" s="25" customFormat="1" ht="14.25"/>
    <row r="76" s="25" customFormat="1" ht="14.25"/>
    <row r="77" s="25" customFormat="1" ht="14.25"/>
    <row r="78" s="25" customFormat="1" ht="14.25"/>
    <row r="79" s="25" customFormat="1" ht="14.25"/>
    <row r="80" s="25" customFormat="1" ht="14.25"/>
    <row r="81" s="25" customFormat="1" ht="14.25"/>
    <row r="82" s="25" customFormat="1" ht="14.25"/>
    <row r="83" s="25" customFormat="1" ht="14.25"/>
    <row r="84" s="25" customFormat="1" ht="14.25"/>
    <row r="85" s="25" customFormat="1" ht="14.25"/>
    <row r="86" s="25" customFormat="1" ht="14.25"/>
    <row r="87" s="25" customFormat="1" ht="14.25"/>
    <row r="88" s="25" customFormat="1" ht="14.25"/>
    <row r="89" s="25" customFormat="1" ht="14.25"/>
    <row r="90" s="25" customFormat="1" ht="14.25"/>
    <row r="91" s="25" customFormat="1" ht="14.25"/>
    <row r="92" s="25" customFormat="1" ht="14.25"/>
    <row r="93" s="25" customFormat="1" ht="14.25"/>
    <row r="94" s="25" customFormat="1" ht="14.25"/>
    <row r="95" s="25" customFormat="1" ht="14.25"/>
    <row r="96" s="25" customFormat="1" ht="14.25"/>
    <row r="97" s="25" customFormat="1" ht="14.25"/>
    <row r="98" s="25" customFormat="1" ht="14.25"/>
    <row r="99" s="25" customFormat="1" ht="14.25"/>
    <row r="100" s="25" customFormat="1" ht="14.25"/>
    <row r="101" s="25" customFormat="1" ht="14.25"/>
    <row r="102" s="25" customFormat="1" ht="14.25"/>
    <row r="103" s="25" customFormat="1" ht="14.25"/>
    <row r="104" s="25" customFormat="1" ht="14.25"/>
    <row r="105" s="25" customFormat="1" ht="14.25"/>
    <row r="106" s="25" customFormat="1" ht="14.25"/>
    <row r="107" s="25" customFormat="1" ht="14.25"/>
    <row r="108" s="25" customFormat="1" ht="14.25"/>
    <row r="109" s="25" customFormat="1" ht="14.25"/>
    <row r="110" s="25" customFormat="1" ht="14.25"/>
    <row r="111" s="3" customFormat="1" ht="14.25"/>
    <row r="112" s="3" customFormat="1" ht="14.25"/>
    <row r="113" s="3" customFormat="1" ht="14.25"/>
    <row r="114" s="3" customFormat="1" ht="14.25"/>
    <row r="115" s="3" customFormat="1" ht="14.25"/>
    <row r="116" s="3" customFormat="1" ht="14.25"/>
    <row r="117" s="3" customFormat="1" ht="14.25"/>
    <row r="118" s="3" customFormat="1" ht="14.25"/>
    <row r="119" s="3" customFormat="1" ht="14.25"/>
    <row r="120" s="3" customFormat="1" ht="14.25"/>
    <row r="121" s="3" customFormat="1" ht="14.25"/>
    <row r="122" s="3" customFormat="1" ht="14.25"/>
    <row r="123" s="3" customFormat="1" ht="14.25"/>
    <row r="124" s="3" customFormat="1" ht="14.25"/>
    <row r="125" s="3" customFormat="1" ht="14.25"/>
    <row r="126" s="3" customFormat="1" ht="14.25"/>
    <row r="127" s="3" customFormat="1" ht="14.25"/>
    <row r="128" s="3" customFormat="1" ht="14.25"/>
    <row r="129" s="3" customFormat="1" ht="14.25"/>
    <row r="130" s="3" customFormat="1" ht="14.25"/>
    <row r="131" s="3" customFormat="1" ht="14.25"/>
    <row r="132" s="3" customFormat="1" ht="14.25"/>
    <row r="133" s="3" customFormat="1" ht="14.25"/>
    <row r="134" s="3" customFormat="1" ht="14.25"/>
    <row r="135" s="3" customFormat="1" ht="14.25"/>
    <row r="136" s="3" customFormat="1" ht="14.25"/>
    <row r="137" s="3" customFormat="1" ht="14.25"/>
    <row r="138" s="3" customFormat="1" ht="14.25"/>
    <row r="139" s="3" customFormat="1" ht="14.25"/>
    <row r="140" s="3" customFormat="1" ht="14.25"/>
    <row r="141" s="3" customFormat="1" ht="14.25"/>
    <row r="142" s="3" customFormat="1" ht="14.25"/>
    <row r="143" s="3" customFormat="1" ht="14.25"/>
    <row r="144" s="3" customFormat="1" ht="14.25"/>
    <row r="145" s="3" customFormat="1" ht="14.25"/>
    <row r="146" s="3" customFormat="1" ht="14.25"/>
    <row r="147" s="3" customFormat="1" ht="14.25"/>
    <row r="148" s="3" customFormat="1" ht="14.25"/>
    <row r="149" s="3" customFormat="1" ht="14.25"/>
    <row r="150" s="3" customFormat="1" ht="14.25"/>
    <row r="151" s="3" customFormat="1" ht="14.25"/>
    <row r="152" s="3" customFormat="1" ht="14.25"/>
    <row r="153" s="3" customFormat="1" ht="14.25"/>
    <row r="154" s="3" customFormat="1" ht="14.25"/>
    <row r="155" s="3" customFormat="1" ht="14.25"/>
    <row r="156" s="3" customFormat="1" ht="14.25"/>
    <row r="157" s="3" customFormat="1" ht="14.25"/>
    <row r="158" s="3" customFormat="1" ht="14.25"/>
    <row r="159" s="3" customFormat="1" ht="14.25"/>
    <row r="160" s="3" customFormat="1" ht="14.25"/>
    <row r="161" s="3" customFormat="1" ht="14.25"/>
    <row r="162" s="3" customFormat="1" ht="14.25"/>
    <row r="163" s="3" customFormat="1" ht="14.25"/>
    <row r="164" s="3" customFormat="1" ht="14.25"/>
    <row r="165" s="3" customFormat="1" ht="14.25"/>
    <row r="166" s="3" customFormat="1" ht="14.25"/>
    <row r="167" s="3" customFormat="1" ht="14.25"/>
    <row r="168" s="3" customFormat="1" ht="14.25"/>
    <row r="169" s="3" customFormat="1" ht="14.25"/>
    <row r="170" s="3" customFormat="1" ht="14.25"/>
    <row r="171" s="3" customFormat="1" ht="14.25"/>
    <row r="172" s="3" customFormat="1" ht="14.25"/>
    <row r="173" s="3" customFormat="1" ht="14.25"/>
    <row r="174" s="3" customFormat="1" ht="14.25"/>
    <row r="175" s="3" customFormat="1" ht="14.25"/>
    <row r="176" s="3" customFormat="1" ht="14.25"/>
    <row r="177" s="3" customFormat="1" ht="14.25"/>
    <row r="178" s="3" customFormat="1" ht="14.25"/>
    <row r="179" s="3" customFormat="1" ht="14.25"/>
    <row r="180" s="3" customFormat="1" ht="14.25"/>
    <row r="181" s="3" customFormat="1" ht="14.25"/>
    <row r="182" s="3" customFormat="1" ht="14.25"/>
    <row r="183" s="3" customFormat="1" ht="14.25"/>
    <row r="184" s="3" customFormat="1" ht="14.25"/>
    <row r="185" s="3" customFormat="1" ht="14.25"/>
    <row r="186" s="3" customFormat="1" ht="14.25"/>
    <row r="187" s="3" customFormat="1" ht="14.25"/>
    <row r="188" s="3" customFormat="1" ht="14.25"/>
    <row r="189" s="3" customFormat="1" ht="14.25"/>
    <row r="190" s="3" customFormat="1" ht="14.25"/>
    <row r="191" s="3" customFormat="1" ht="14.25"/>
    <row r="192" s="3" customFormat="1" ht="14.25"/>
    <row r="193" s="3" customFormat="1" ht="14.25"/>
    <row r="194" s="3" customFormat="1" ht="14.25"/>
    <row r="195" s="3" customFormat="1" ht="14.25"/>
    <row r="196" s="3" customFormat="1" ht="14.25"/>
    <row r="197" s="3" customFormat="1" ht="14.25"/>
    <row r="198" s="3" customFormat="1" ht="14.25"/>
    <row r="199" s="3" customFormat="1" ht="14.25"/>
    <row r="200" s="3" customFormat="1" ht="14.25"/>
    <row r="201" s="3" customFormat="1" ht="14.25"/>
    <row r="202" s="3" customFormat="1" ht="14.25"/>
    <row r="203" s="3" customFormat="1" ht="14.25"/>
    <row r="204" s="3" customFormat="1" ht="14.25"/>
    <row r="205" s="3" customFormat="1" ht="14.25"/>
    <row r="206" s="3" customFormat="1" ht="14.25"/>
    <row r="207" s="3" customFormat="1" ht="14.25"/>
    <row r="208" s="3" customFormat="1" ht="14.25"/>
    <row r="209" s="3" customFormat="1" ht="14.25"/>
    <row r="210" s="3" customFormat="1" ht="14.25"/>
    <row r="211" s="3" customFormat="1" ht="14.25"/>
    <row r="212" s="3" customFormat="1" ht="14.25"/>
    <row r="213" s="3" customFormat="1" ht="14.25"/>
    <row r="214" s="3" customFormat="1" ht="14.25"/>
    <row r="215" s="3" customFormat="1" ht="14.25"/>
    <row r="216" s="3" customFormat="1" ht="14.25"/>
    <row r="217" s="3" customFormat="1" ht="14.25"/>
    <row r="218" s="3" customFormat="1" ht="14.25"/>
    <row r="219" s="3" customFormat="1" ht="14.25"/>
    <row r="220" s="3" customFormat="1" ht="14.25"/>
  </sheetData>
  <hyperlinks>
    <hyperlink ref="A2" r:id="rId1" display="www.FlawOfAverages.com"/>
  </hyperlinks>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 Savage</dc:creator>
  <cp:keywords/>
  <dc:description/>
  <cp:lastModifiedBy>Sam Savage</cp:lastModifiedBy>
  <dcterms:created xsi:type="dcterms:W3CDTF">1996-03-21T23:53:58Z</dcterms:created>
  <dcterms:modified xsi:type="dcterms:W3CDTF">2007-08-19T14:01:31Z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